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ccc\OneDrive - Norfolk County Council\Desktop\"/>
    </mc:Choice>
  </mc:AlternateContent>
  <xr:revisionPtr revIDLastSave="0" documentId="8_{340B4C88-4E81-4DB7-BBCA-D3F653A3A5D4}" xr6:coauthVersionLast="31" xr6:coauthVersionMax="31" xr10:uidLastSave="{00000000-0000-0000-0000-000000000000}"/>
  <bookViews>
    <workbookView xWindow="0" yWindow="0" windowWidth="19200" windowHeight="6090" tabRatio="720" firstSheet="3" activeTab="10" xr2:uid="{229EEC61-AAAD-48A2-B35D-192BA57D8AE1}"/>
  </bookViews>
  <sheets>
    <sheet name="Staff @ Dec 18" sheetId="1" r:id="rId1"/>
    <sheet name="Performance Development 18" sheetId="8" r:id="rId2"/>
    <sheet name="Disciplinary &amp; Grievances 2018" sheetId="10" r:id="rId3"/>
    <sheet name="Recruitment 2018" sheetId="11" r:id="rId4"/>
    <sheet name="Leavers 2018" sheetId="5" r:id="rId5"/>
    <sheet name="New Starters 2018" sheetId="6" r:id="rId6"/>
    <sheet name="Length of Service 2018" sheetId="2" r:id="rId7"/>
    <sheet name="Salary Bands 2018" sheetId="3" r:id="rId8"/>
    <sheet name="Promotions" sheetId="28" r:id="rId9"/>
    <sheet name="Maternity and Adoption Leave" sheetId="7" r:id="rId10"/>
    <sheet name="L&amp;D 2018" sheetId="25" r:id="rId1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5" l="1"/>
  <c r="E38" i="25" l="1"/>
  <c r="E40" i="25"/>
  <c r="E39" i="25"/>
  <c r="E33" i="25"/>
  <c r="E32" i="25"/>
  <c r="E31" i="25"/>
  <c r="E30" i="25"/>
  <c r="E29" i="25"/>
  <c r="E28" i="25"/>
  <c r="E27" i="25"/>
  <c r="E26" i="25"/>
  <c r="E21" i="25"/>
  <c r="E20" i="25"/>
  <c r="E19" i="25"/>
  <c r="E18" i="25"/>
  <c r="E17" i="25"/>
  <c r="E16" i="25"/>
  <c r="E15" i="25"/>
  <c r="E14" i="25"/>
  <c r="E13" i="25"/>
  <c r="E12" i="25"/>
  <c r="E11" i="25"/>
  <c r="E6" i="25"/>
  <c r="E5" i="25"/>
  <c r="C57" i="28"/>
  <c r="C58" i="28"/>
  <c r="C59" i="28"/>
  <c r="C60" i="28"/>
  <c r="C56" i="28"/>
  <c r="C50" i="28"/>
  <c r="C51" i="28"/>
  <c r="C49" i="28"/>
  <c r="C40" i="28"/>
  <c r="C41" i="28"/>
  <c r="C42" i="28"/>
  <c r="C43" i="28"/>
  <c r="C44" i="28"/>
  <c r="C39" i="28"/>
  <c r="C32" i="28"/>
  <c r="C33" i="28"/>
  <c r="C34" i="28"/>
  <c r="C31" i="28"/>
  <c r="C21" i="28"/>
  <c r="C22" i="28"/>
  <c r="C23" i="28"/>
  <c r="C24" i="28"/>
  <c r="C25" i="28"/>
  <c r="C26" i="28"/>
  <c r="C20" i="28"/>
  <c r="C11" i="28"/>
  <c r="C12" i="28"/>
  <c r="C13" i="28"/>
  <c r="C14" i="28"/>
  <c r="C15" i="28"/>
  <c r="C10" i="28"/>
  <c r="C5" i="28"/>
  <c r="C4" i="28"/>
  <c r="B54" i="25" l="1"/>
  <c r="C53" i="25" s="1"/>
  <c r="B41" i="25"/>
  <c r="B34" i="25"/>
  <c r="C52" i="25" l="1"/>
  <c r="C51" i="25"/>
  <c r="C50" i="25"/>
  <c r="C49" i="25"/>
  <c r="C48" i="25"/>
  <c r="C47" i="25"/>
  <c r="C46" i="25"/>
  <c r="C45" i="25"/>
  <c r="C38" i="25"/>
  <c r="C40" i="25"/>
  <c r="C39" i="25"/>
  <c r="C33" i="25"/>
  <c r="C32" i="25"/>
  <c r="C31" i="25"/>
  <c r="C30" i="25"/>
  <c r="C29" i="25"/>
  <c r="C28" i="25"/>
  <c r="C27" i="25"/>
  <c r="C26" i="25"/>
  <c r="C21" i="25"/>
  <c r="C20" i="25"/>
  <c r="C19" i="25"/>
  <c r="C18" i="25"/>
  <c r="C17" i="25"/>
  <c r="C16" i="25"/>
  <c r="C15" i="25"/>
  <c r="C14" i="25"/>
  <c r="C13" i="25"/>
  <c r="C12" i="25"/>
  <c r="C11" i="25"/>
  <c r="C6" i="25"/>
  <c r="C5" i="25"/>
  <c r="H42" i="11" l="1"/>
  <c r="F42" i="11"/>
  <c r="D42" i="11"/>
  <c r="B42" i="11"/>
  <c r="E41" i="11" s="1"/>
  <c r="I41" i="11"/>
  <c r="G41" i="11"/>
  <c r="C41" i="11"/>
  <c r="I40" i="11"/>
  <c r="G40" i="11"/>
  <c r="C40" i="11"/>
  <c r="I39" i="11"/>
  <c r="G39" i="11"/>
  <c r="C39" i="11"/>
  <c r="H34" i="11"/>
  <c r="F34" i="11"/>
  <c r="D34" i="11"/>
  <c r="B34" i="11"/>
  <c r="I33" i="11"/>
  <c r="G33" i="11"/>
  <c r="E33" i="11"/>
  <c r="C33" i="11"/>
  <c r="I32" i="11"/>
  <c r="G32" i="11"/>
  <c r="E32" i="11"/>
  <c r="C32" i="11"/>
  <c r="I31" i="11"/>
  <c r="G31" i="11"/>
  <c r="E31" i="11"/>
  <c r="C31" i="11"/>
  <c r="H26" i="11"/>
  <c r="F26" i="11"/>
  <c r="D26" i="11"/>
  <c r="B26" i="11"/>
  <c r="I25" i="11"/>
  <c r="G25" i="11"/>
  <c r="E25" i="11"/>
  <c r="C25" i="11"/>
  <c r="I24" i="11"/>
  <c r="G24" i="11"/>
  <c r="E24" i="11"/>
  <c r="C24" i="11"/>
  <c r="I23" i="11"/>
  <c r="G23" i="11"/>
  <c r="E23" i="11"/>
  <c r="C23" i="11"/>
  <c r="H18" i="11"/>
  <c r="F18" i="11"/>
  <c r="D18" i="11"/>
  <c r="B18" i="11"/>
  <c r="I17" i="11"/>
  <c r="G17" i="11"/>
  <c r="E17" i="11"/>
  <c r="C17" i="11"/>
  <c r="I16" i="11"/>
  <c r="G16" i="11"/>
  <c r="E16" i="11"/>
  <c r="C16" i="11"/>
  <c r="I15" i="11"/>
  <c r="G15" i="11"/>
  <c r="E15" i="11"/>
  <c r="C15" i="11"/>
  <c r="I14" i="11"/>
  <c r="G14" i="11"/>
  <c r="E14" i="11"/>
  <c r="C14" i="11"/>
  <c r="H9" i="11"/>
  <c r="F9" i="11"/>
  <c r="D9" i="11"/>
  <c r="B9" i="11"/>
  <c r="I8" i="11"/>
  <c r="G8" i="11"/>
  <c r="E8" i="11"/>
  <c r="C8" i="11"/>
  <c r="I7" i="11"/>
  <c r="G7" i="11"/>
  <c r="E7" i="11"/>
  <c r="C7" i="11"/>
  <c r="I6" i="11"/>
  <c r="G6" i="11"/>
  <c r="E6" i="11"/>
  <c r="C6" i="11"/>
  <c r="I5" i="11"/>
  <c r="I9" i="11" s="1"/>
  <c r="G5" i="11"/>
  <c r="E5" i="11"/>
  <c r="C5" i="11"/>
  <c r="E39" i="11" l="1"/>
  <c r="E40" i="11"/>
  <c r="I52" i="8" l="1"/>
  <c r="I53" i="8"/>
  <c r="I54" i="8"/>
  <c r="I55" i="8"/>
  <c r="I56" i="8"/>
  <c r="I57" i="8"/>
  <c r="I58" i="8"/>
  <c r="I59" i="8"/>
  <c r="I60" i="8"/>
  <c r="H52" i="8"/>
  <c r="H53" i="8"/>
  <c r="H54" i="8"/>
  <c r="H55" i="8"/>
  <c r="H56" i="8"/>
  <c r="H57" i="8"/>
  <c r="H58" i="8"/>
  <c r="H59" i="8"/>
  <c r="H60" i="8"/>
  <c r="I51" i="8"/>
  <c r="H51" i="8"/>
  <c r="I47" i="8"/>
  <c r="H47" i="8"/>
  <c r="I72" i="8"/>
  <c r="I73" i="8"/>
  <c r="I74" i="8"/>
  <c r="I75" i="8"/>
  <c r="I76" i="8"/>
  <c r="I77" i="8"/>
  <c r="I78" i="8"/>
  <c r="I79" i="8"/>
  <c r="I80" i="8"/>
  <c r="I81" i="8"/>
  <c r="I82" i="8"/>
  <c r="H72" i="8"/>
  <c r="H73" i="8"/>
  <c r="H74" i="8"/>
  <c r="H75" i="8"/>
  <c r="H76" i="8"/>
  <c r="H77" i="8"/>
  <c r="H78" i="8"/>
  <c r="H79" i="8"/>
  <c r="H80" i="8"/>
  <c r="H81" i="8"/>
  <c r="H82" i="8"/>
  <c r="I71" i="8"/>
  <c r="H71" i="8"/>
  <c r="I65" i="8"/>
  <c r="I66" i="8"/>
  <c r="I67" i="8"/>
  <c r="H65" i="8"/>
  <c r="H66" i="8"/>
  <c r="H67" i="8"/>
  <c r="I64" i="8"/>
  <c r="H64" i="8"/>
  <c r="I39" i="8"/>
  <c r="I40" i="8"/>
  <c r="I41" i="8"/>
  <c r="I42" i="8"/>
  <c r="I43" i="8"/>
  <c r="H39" i="8"/>
  <c r="H40" i="8"/>
  <c r="H41" i="8"/>
  <c r="H42" i="8"/>
  <c r="H43" i="8"/>
  <c r="I38" i="8"/>
  <c r="H38" i="8"/>
  <c r="I33" i="8"/>
  <c r="I34" i="8"/>
  <c r="H33" i="8"/>
  <c r="H34" i="8"/>
  <c r="I32" i="8"/>
  <c r="H32" i="8"/>
  <c r="I20" i="8"/>
  <c r="I21" i="8"/>
  <c r="I22" i="8"/>
  <c r="I23" i="8"/>
  <c r="I24" i="8"/>
  <c r="I25" i="8"/>
  <c r="I26" i="8"/>
  <c r="I27" i="8"/>
  <c r="I28" i="8"/>
  <c r="H20" i="8"/>
  <c r="H21" i="8"/>
  <c r="H22" i="8"/>
  <c r="H23" i="8"/>
  <c r="H24" i="8"/>
  <c r="H25" i="8"/>
  <c r="H26" i="8"/>
  <c r="H27" i="8"/>
  <c r="H28" i="8"/>
  <c r="I19" i="8"/>
  <c r="H19" i="8"/>
  <c r="I5" i="8"/>
  <c r="I6" i="8"/>
  <c r="I7" i="8"/>
  <c r="I8" i="8"/>
  <c r="I9" i="8"/>
  <c r="I10" i="8"/>
  <c r="I11" i="8"/>
  <c r="I12" i="8"/>
  <c r="I13" i="8"/>
  <c r="I14" i="8"/>
  <c r="I15" i="8"/>
  <c r="H5" i="8"/>
  <c r="H6" i="8"/>
  <c r="H7" i="8"/>
  <c r="H8" i="8"/>
  <c r="H9" i="8"/>
  <c r="H10" i="8"/>
  <c r="H11" i="8"/>
  <c r="H12" i="8"/>
  <c r="H13" i="8"/>
  <c r="H14" i="8"/>
  <c r="H15" i="8"/>
  <c r="I4" i="8"/>
  <c r="H4" i="8"/>
  <c r="Q65" i="5" l="1"/>
  <c r="P65" i="5"/>
  <c r="O65" i="5"/>
  <c r="N65" i="5"/>
  <c r="M65" i="5"/>
  <c r="L65" i="5"/>
  <c r="K65" i="5"/>
  <c r="Q64" i="5"/>
  <c r="P64" i="5"/>
  <c r="O64" i="5"/>
  <c r="N64" i="5"/>
  <c r="M64" i="5"/>
  <c r="L64" i="5"/>
  <c r="K64" i="5"/>
  <c r="Q63" i="5"/>
  <c r="P63" i="5"/>
  <c r="O63" i="5"/>
  <c r="N63" i="5"/>
  <c r="M63" i="5"/>
  <c r="L63" i="5"/>
  <c r="K63" i="5"/>
  <c r="Q62" i="5"/>
  <c r="P62" i="5"/>
  <c r="O62" i="5"/>
  <c r="N62" i="5"/>
  <c r="M62" i="5"/>
  <c r="L62" i="5"/>
  <c r="K62" i="5"/>
  <c r="Q61" i="5"/>
  <c r="P61" i="5"/>
  <c r="O61" i="5"/>
  <c r="N61" i="5"/>
  <c r="M61" i="5"/>
  <c r="L61" i="5"/>
  <c r="K61" i="5"/>
  <c r="Q60" i="5"/>
  <c r="P60" i="5"/>
  <c r="O60" i="5"/>
  <c r="N60" i="5"/>
  <c r="M60" i="5"/>
  <c r="L60" i="5"/>
  <c r="K60" i="5"/>
  <c r="Q56" i="5"/>
  <c r="P56" i="5"/>
  <c r="O56" i="5"/>
  <c r="N56" i="5"/>
  <c r="M56" i="5"/>
  <c r="L56" i="5"/>
  <c r="K56" i="5"/>
  <c r="Q55" i="5"/>
  <c r="P55" i="5"/>
  <c r="O55" i="5"/>
  <c r="N55" i="5"/>
  <c r="M55" i="5"/>
  <c r="L55" i="5"/>
  <c r="K55" i="5"/>
  <c r="Q54" i="5"/>
  <c r="P54" i="5"/>
  <c r="O54" i="5"/>
  <c r="N54" i="5"/>
  <c r="M54" i="5"/>
  <c r="L54" i="5"/>
  <c r="K54" i="5"/>
  <c r="Q53" i="5"/>
  <c r="P53" i="5"/>
  <c r="O53" i="5"/>
  <c r="N53" i="5"/>
  <c r="M53" i="5"/>
  <c r="L53" i="5"/>
  <c r="K53" i="5"/>
  <c r="Q52" i="5"/>
  <c r="P52" i="5"/>
  <c r="O52" i="5"/>
  <c r="N52" i="5"/>
  <c r="M52" i="5"/>
  <c r="L52" i="5"/>
  <c r="K52" i="5"/>
  <c r="Q51" i="5"/>
  <c r="P51" i="5"/>
  <c r="O51" i="5"/>
  <c r="N51" i="5"/>
  <c r="M51" i="5"/>
  <c r="L51" i="5"/>
  <c r="K51" i="5"/>
  <c r="Q50" i="5"/>
  <c r="P50" i="5"/>
  <c r="O50" i="5"/>
  <c r="N50" i="5"/>
  <c r="M50" i="5"/>
  <c r="L50" i="5"/>
  <c r="K50" i="5"/>
  <c r="Q49" i="5"/>
  <c r="P49" i="5"/>
  <c r="O49" i="5"/>
  <c r="N49" i="5"/>
  <c r="M49" i="5"/>
  <c r="L49" i="5"/>
  <c r="K49" i="5"/>
  <c r="Q48" i="5"/>
  <c r="P48" i="5"/>
  <c r="O48" i="5"/>
  <c r="N48" i="5"/>
  <c r="M48" i="5"/>
  <c r="L48" i="5"/>
  <c r="K48" i="5"/>
  <c r="Q44" i="5"/>
  <c r="P44" i="5"/>
  <c r="O44" i="5"/>
  <c r="N44" i="5"/>
  <c r="M44" i="5"/>
  <c r="L44" i="5"/>
  <c r="K44" i="5"/>
  <c r="Q43" i="5"/>
  <c r="P43" i="5"/>
  <c r="O43" i="5"/>
  <c r="N43" i="5"/>
  <c r="M43" i="5"/>
  <c r="L43" i="5"/>
  <c r="K43" i="5"/>
  <c r="Q42" i="5"/>
  <c r="P42" i="5"/>
  <c r="O42" i="5"/>
  <c r="N42" i="5"/>
  <c r="M42" i="5"/>
  <c r="L42" i="5"/>
  <c r="K42" i="5"/>
  <c r="Q41" i="5"/>
  <c r="P41" i="5"/>
  <c r="O41" i="5"/>
  <c r="N41" i="5"/>
  <c r="M41" i="5"/>
  <c r="L41" i="5"/>
  <c r="K41" i="5"/>
  <c r="Q40" i="5"/>
  <c r="P40" i="5"/>
  <c r="O40" i="5"/>
  <c r="N40" i="5"/>
  <c r="M40" i="5"/>
  <c r="L40" i="5"/>
  <c r="K40" i="5"/>
  <c r="Q39" i="5"/>
  <c r="P39" i="5"/>
  <c r="O39" i="5"/>
  <c r="N39" i="5"/>
  <c r="M39" i="5"/>
  <c r="L39" i="5"/>
  <c r="K39" i="5"/>
  <c r="Q38" i="5"/>
  <c r="P38" i="5"/>
  <c r="O38" i="5"/>
  <c r="N38" i="5"/>
  <c r="M38" i="5"/>
  <c r="L38" i="5"/>
  <c r="K38" i="5"/>
  <c r="Q37" i="5"/>
  <c r="P37" i="5"/>
  <c r="O37" i="5"/>
  <c r="N37" i="5"/>
  <c r="M37" i="5"/>
  <c r="L37" i="5"/>
  <c r="K37" i="5"/>
  <c r="Q36" i="5"/>
  <c r="P36" i="5"/>
  <c r="O36" i="5"/>
  <c r="N36" i="5"/>
  <c r="M36" i="5"/>
  <c r="L36" i="5"/>
  <c r="K36" i="5"/>
  <c r="Q35" i="5"/>
  <c r="P35" i="5"/>
  <c r="O35" i="5"/>
  <c r="N35" i="5"/>
  <c r="M35" i="5"/>
  <c r="L35" i="5"/>
  <c r="K35" i="5"/>
  <c r="Q34" i="5"/>
  <c r="P34" i="5"/>
  <c r="O34" i="5"/>
  <c r="N34" i="5"/>
  <c r="M34" i="5"/>
  <c r="L34" i="5"/>
  <c r="K34" i="5"/>
  <c r="Q33" i="5"/>
  <c r="P33" i="5"/>
  <c r="O33" i="5"/>
  <c r="N33" i="5"/>
  <c r="M33" i="5"/>
  <c r="L33" i="5"/>
  <c r="K33" i="5"/>
  <c r="Q29" i="5"/>
  <c r="P29" i="5"/>
  <c r="O29" i="5"/>
  <c r="N29" i="5"/>
  <c r="M29" i="5"/>
  <c r="L29" i="5"/>
  <c r="K29" i="5"/>
  <c r="Q28" i="5"/>
  <c r="P28" i="5"/>
  <c r="O28" i="5"/>
  <c r="N28" i="5"/>
  <c r="M28" i="5"/>
  <c r="L28" i="5"/>
  <c r="K28" i="5"/>
  <c r="Q27" i="5"/>
  <c r="P27" i="5"/>
  <c r="O27" i="5"/>
  <c r="N27" i="5"/>
  <c r="M27" i="5"/>
  <c r="L27" i="5"/>
  <c r="K27" i="5"/>
  <c r="Q23" i="5"/>
  <c r="P23" i="5"/>
  <c r="O23" i="5"/>
  <c r="N23" i="5"/>
  <c r="M23" i="5"/>
  <c r="L23" i="5"/>
  <c r="K23" i="5"/>
  <c r="Q22" i="5"/>
  <c r="P22" i="5"/>
  <c r="O22" i="5"/>
  <c r="N22" i="5"/>
  <c r="M22" i="5"/>
  <c r="L22" i="5"/>
  <c r="K22" i="5"/>
  <c r="Q21" i="5"/>
  <c r="P21" i="5"/>
  <c r="O21" i="5"/>
  <c r="N21" i="5"/>
  <c r="M21" i="5"/>
  <c r="L21" i="5"/>
  <c r="K21" i="5"/>
  <c r="Q20" i="5"/>
  <c r="P20" i="5"/>
  <c r="O20" i="5"/>
  <c r="N20" i="5"/>
  <c r="M20" i="5"/>
  <c r="L20" i="5"/>
  <c r="K20" i="5"/>
  <c r="Q19" i="5"/>
  <c r="P19" i="5"/>
  <c r="O19" i="5"/>
  <c r="N19" i="5"/>
  <c r="M19" i="5"/>
  <c r="L19" i="5"/>
  <c r="K19" i="5"/>
  <c r="Q18" i="5"/>
  <c r="P18" i="5"/>
  <c r="O18" i="5"/>
  <c r="N18" i="5"/>
  <c r="M18" i="5"/>
  <c r="L18" i="5"/>
  <c r="K18" i="5"/>
  <c r="Q17" i="5"/>
  <c r="P17" i="5"/>
  <c r="O17" i="5"/>
  <c r="N17" i="5"/>
  <c r="M17" i="5"/>
  <c r="L17" i="5"/>
  <c r="K17" i="5"/>
  <c r="Q16" i="5"/>
  <c r="P16" i="5"/>
  <c r="O16" i="5"/>
  <c r="N16" i="5"/>
  <c r="M16" i="5"/>
  <c r="L16" i="5"/>
  <c r="K16" i="5"/>
  <c r="Q15" i="5"/>
  <c r="P15" i="5"/>
  <c r="O15" i="5"/>
  <c r="N15" i="5"/>
  <c r="M15" i="5"/>
  <c r="L15" i="5"/>
  <c r="K15" i="5"/>
  <c r="Q14" i="5"/>
  <c r="P14" i="5"/>
  <c r="O14" i="5"/>
  <c r="N14" i="5"/>
  <c r="M14" i="5"/>
  <c r="L14" i="5"/>
  <c r="K14" i="5"/>
  <c r="Q13" i="5"/>
  <c r="P13" i="5"/>
  <c r="O13" i="5"/>
  <c r="N13" i="5"/>
  <c r="M13" i="5"/>
  <c r="L13" i="5"/>
  <c r="K13" i="5"/>
  <c r="Q12" i="5"/>
  <c r="P12" i="5"/>
  <c r="O12" i="5"/>
  <c r="N12" i="5"/>
  <c r="M12" i="5"/>
  <c r="L12" i="5"/>
  <c r="K12" i="5"/>
  <c r="Q8" i="5"/>
  <c r="P8" i="5"/>
  <c r="O8" i="5"/>
  <c r="N8" i="5"/>
  <c r="M8" i="5"/>
  <c r="L8" i="5"/>
  <c r="K8" i="5"/>
  <c r="Q7" i="5"/>
  <c r="P7" i="5"/>
  <c r="O7" i="5"/>
  <c r="N7" i="5"/>
  <c r="M7" i="5"/>
  <c r="L7" i="5"/>
  <c r="K7" i="5"/>
  <c r="Q6" i="5"/>
  <c r="P6" i="5"/>
  <c r="O6" i="5"/>
  <c r="N6" i="5"/>
  <c r="M6" i="5"/>
  <c r="L6" i="5"/>
  <c r="K6" i="5"/>
  <c r="L12" i="3"/>
  <c r="M12" i="3"/>
  <c r="N12" i="3"/>
  <c r="O12" i="3"/>
  <c r="P12" i="3"/>
  <c r="Q12" i="3"/>
  <c r="K12" i="3"/>
  <c r="Q67" i="3"/>
  <c r="P67" i="3"/>
  <c r="O67" i="3"/>
  <c r="N67" i="3"/>
  <c r="M67" i="3"/>
  <c r="L67" i="3"/>
  <c r="K67" i="3"/>
  <c r="Q66" i="3"/>
  <c r="P66" i="3"/>
  <c r="O66" i="3"/>
  <c r="N66" i="3"/>
  <c r="M66" i="3"/>
  <c r="L66" i="3"/>
  <c r="K66" i="3"/>
  <c r="Q65" i="3"/>
  <c r="P65" i="3"/>
  <c r="O65" i="3"/>
  <c r="N65" i="3"/>
  <c r="M65" i="3"/>
  <c r="L65" i="3"/>
  <c r="K65" i="3"/>
  <c r="Q64" i="3"/>
  <c r="P64" i="3"/>
  <c r="O64" i="3"/>
  <c r="N64" i="3"/>
  <c r="M64" i="3"/>
  <c r="L64" i="3"/>
  <c r="K64" i="3"/>
  <c r="Q60" i="3"/>
  <c r="P60" i="3"/>
  <c r="O60" i="3"/>
  <c r="N60" i="3"/>
  <c r="M60" i="3"/>
  <c r="L60" i="3"/>
  <c r="K60" i="3"/>
  <c r="Q59" i="3"/>
  <c r="P59" i="3"/>
  <c r="O59" i="3"/>
  <c r="N59" i="3"/>
  <c r="M59" i="3"/>
  <c r="L59" i="3"/>
  <c r="K59" i="3"/>
  <c r="Q58" i="3"/>
  <c r="P58" i="3"/>
  <c r="O58" i="3"/>
  <c r="N58" i="3"/>
  <c r="M58" i="3"/>
  <c r="L58" i="3"/>
  <c r="K58" i="3"/>
  <c r="Q57" i="3"/>
  <c r="P57" i="3"/>
  <c r="O57" i="3"/>
  <c r="N57" i="3"/>
  <c r="M57" i="3"/>
  <c r="L57" i="3"/>
  <c r="K57" i="3"/>
  <c r="Q56" i="3"/>
  <c r="P56" i="3"/>
  <c r="O56" i="3"/>
  <c r="N56" i="3"/>
  <c r="M56" i="3"/>
  <c r="L56" i="3"/>
  <c r="K56" i="3"/>
  <c r="Q55" i="3"/>
  <c r="P55" i="3"/>
  <c r="O55" i="3"/>
  <c r="N55" i="3"/>
  <c r="M55" i="3"/>
  <c r="L55" i="3"/>
  <c r="K55" i="3"/>
  <c r="Q54" i="3"/>
  <c r="P54" i="3"/>
  <c r="O54" i="3"/>
  <c r="N54" i="3"/>
  <c r="M54" i="3"/>
  <c r="L54" i="3"/>
  <c r="K54" i="3"/>
  <c r="Q53" i="3"/>
  <c r="P53" i="3"/>
  <c r="O53" i="3"/>
  <c r="N53" i="3"/>
  <c r="M53" i="3"/>
  <c r="L53" i="3"/>
  <c r="K53" i="3"/>
  <c r="Q52" i="3"/>
  <c r="P52" i="3"/>
  <c r="O52" i="3"/>
  <c r="N52" i="3"/>
  <c r="M52" i="3"/>
  <c r="L52" i="3"/>
  <c r="K52" i="3"/>
  <c r="Q51" i="3"/>
  <c r="P51" i="3"/>
  <c r="O51" i="3"/>
  <c r="N51" i="3"/>
  <c r="M51" i="3"/>
  <c r="L51" i="3"/>
  <c r="K51" i="3"/>
  <c r="Q47" i="3"/>
  <c r="P47" i="3"/>
  <c r="O47" i="3"/>
  <c r="N47" i="3"/>
  <c r="M47" i="3"/>
  <c r="L47" i="3"/>
  <c r="K47" i="3"/>
  <c r="Q46" i="3"/>
  <c r="P46" i="3"/>
  <c r="O46" i="3"/>
  <c r="N46" i="3"/>
  <c r="M46" i="3"/>
  <c r="L46" i="3"/>
  <c r="K46" i="3"/>
  <c r="Q45" i="3"/>
  <c r="P45" i="3"/>
  <c r="O45" i="3"/>
  <c r="N45" i="3"/>
  <c r="M45" i="3"/>
  <c r="L45" i="3"/>
  <c r="K45" i="3"/>
  <c r="Q44" i="3"/>
  <c r="P44" i="3"/>
  <c r="O44" i="3"/>
  <c r="N44" i="3"/>
  <c r="M44" i="3"/>
  <c r="L44" i="3"/>
  <c r="K44" i="3"/>
  <c r="Q43" i="3"/>
  <c r="P43" i="3"/>
  <c r="O43" i="3"/>
  <c r="N43" i="3"/>
  <c r="M43" i="3"/>
  <c r="L43" i="3"/>
  <c r="K43" i="3"/>
  <c r="Q42" i="3"/>
  <c r="P42" i="3"/>
  <c r="O42" i="3"/>
  <c r="N42" i="3"/>
  <c r="M42" i="3"/>
  <c r="L42" i="3"/>
  <c r="K42" i="3"/>
  <c r="Q38" i="3"/>
  <c r="P38" i="3"/>
  <c r="O38" i="3"/>
  <c r="N38" i="3"/>
  <c r="M38" i="3"/>
  <c r="L38" i="3"/>
  <c r="K38" i="3"/>
  <c r="Q37" i="3"/>
  <c r="P37" i="3"/>
  <c r="O37" i="3"/>
  <c r="N37" i="3"/>
  <c r="M37" i="3"/>
  <c r="L37" i="3"/>
  <c r="K37" i="3"/>
  <c r="Q36" i="3"/>
  <c r="P36" i="3"/>
  <c r="O36" i="3"/>
  <c r="N36" i="3"/>
  <c r="M36" i="3"/>
  <c r="L36" i="3"/>
  <c r="K36" i="3"/>
  <c r="Q35" i="3"/>
  <c r="P35" i="3"/>
  <c r="O35" i="3"/>
  <c r="N35" i="3"/>
  <c r="M35" i="3"/>
  <c r="L35" i="3"/>
  <c r="K35" i="3"/>
  <c r="Q34" i="3"/>
  <c r="P34" i="3"/>
  <c r="O34" i="3"/>
  <c r="N34" i="3"/>
  <c r="M34" i="3"/>
  <c r="L34" i="3"/>
  <c r="K34" i="3"/>
  <c r="Q33" i="3"/>
  <c r="P33" i="3"/>
  <c r="O33" i="3"/>
  <c r="N33" i="3"/>
  <c r="M33" i="3"/>
  <c r="L33" i="3"/>
  <c r="K33" i="3"/>
  <c r="Q32" i="3"/>
  <c r="P32" i="3"/>
  <c r="O32" i="3"/>
  <c r="N32" i="3"/>
  <c r="M32" i="3"/>
  <c r="L32" i="3"/>
  <c r="K32" i="3"/>
  <c r="Q31" i="3"/>
  <c r="P31" i="3"/>
  <c r="O31" i="3"/>
  <c r="N31" i="3"/>
  <c r="M31" i="3"/>
  <c r="L31" i="3"/>
  <c r="K31" i="3"/>
  <c r="Q30" i="3"/>
  <c r="P30" i="3"/>
  <c r="O30" i="3"/>
  <c r="N30" i="3"/>
  <c r="M30" i="3"/>
  <c r="L30" i="3"/>
  <c r="K30" i="3"/>
  <c r="Q29" i="3"/>
  <c r="P29" i="3"/>
  <c r="O29" i="3"/>
  <c r="N29" i="3"/>
  <c r="M29" i="3"/>
  <c r="L29" i="3"/>
  <c r="K29" i="3"/>
  <c r="Q28" i="3"/>
  <c r="P28" i="3"/>
  <c r="O28" i="3"/>
  <c r="N28" i="3"/>
  <c r="M28" i="3"/>
  <c r="L28" i="3"/>
  <c r="K28" i="3"/>
  <c r="Q27" i="3"/>
  <c r="P27" i="3"/>
  <c r="O27" i="3"/>
  <c r="N27" i="3"/>
  <c r="M27" i="3"/>
  <c r="L27" i="3"/>
  <c r="K27" i="3"/>
  <c r="Q23" i="3"/>
  <c r="P23" i="3"/>
  <c r="O23" i="3"/>
  <c r="N23" i="3"/>
  <c r="M23" i="3"/>
  <c r="L23" i="3"/>
  <c r="K23" i="3"/>
  <c r="Q22" i="3"/>
  <c r="P22" i="3"/>
  <c r="O22" i="3"/>
  <c r="N22" i="3"/>
  <c r="M22" i="3"/>
  <c r="L22" i="3"/>
  <c r="K22" i="3"/>
  <c r="Q21" i="3"/>
  <c r="P21" i="3"/>
  <c r="O21" i="3"/>
  <c r="N21" i="3"/>
  <c r="M21" i="3"/>
  <c r="L21" i="3"/>
  <c r="K21" i="3"/>
  <c r="Q20" i="3"/>
  <c r="P20" i="3"/>
  <c r="O20" i="3"/>
  <c r="N20" i="3"/>
  <c r="M20" i="3"/>
  <c r="L20" i="3"/>
  <c r="K20" i="3"/>
  <c r="Q19" i="3"/>
  <c r="P19" i="3"/>
  <c r="O19" i="3"/>
  <c r="N19" i="3"/>
  <c r="M19" i="3"/>
  <c r="L19" i="3"/>
  <c r="K19" i="3"/>
  <c r="Q18" i="3"/>
  <c r="P18" i="3"/>
  <c r="O18" i="3"/>
  <c r="N18" i="3"/>
  <c r="M18" i="3"/>
  <c r="L18" i="3"/>
  <c r="K18" i="3"/>
  <c r="Q17" i="3"/>
  <c r="P17" i="3"/>
  <c r="O17" i="3"/>
  <c r="N17" i="3"/>
  <c r="M17" i="3"/>
  <c r="L17" i="3"/>
  <c r="K17" i="3"/>
  <c r="Q16" i="3"/>
  <c r="P16" i="3"/>
  <c r="O16" i="3"/>
  <c r="N16" i="3"/>
  <c r="M16" i="3"/>
  <c r="L16" i="3"/>
  <c r="K16" i="3"/>
  <c r="Q15" i="3"/>
  <c r="P15" i="3"/>
  <c r="O15" i="3"/>
  <c r="N15" i="3"/>
  <c r="M15" i="3"/>
  <c r="L15" i="3"/>
  <c r="K15" i="3"/>
  <c r="Q14" i="3"/>
  <c r="P14" i="3"/>
  <c r="O14" i="3"/>
  <c r="N14" i="3"/>
  <c r="M14" i="3"/>
  <c r="L14" i="3"/>
  <c r="K14" i="3"/>
  <c r="Q13" i="3"/>
  <c r="P13" i="3"/>
  <c r="O13" i="3"/>
  <c r="N13" i="3"/>
  <c r="M13" i="3"/>
  <c r="L13" i="3"/>
  <c r="K13" i="3"/>
  <c r="Q8" i="3"/>
  <c r="P8" i="3"/>
  <c r="O8" i="3"/>
  <c r="N8" i="3"/>
  <c r="M8" i="3"/>
  <c r="L8" i="3"/>
  <c r="K8" i="3"/>
  <c r="Q7" i="3"/>
  <c r="P7" i="3"/>
  <c r="O7" i="3"/>
  <c r="N7" i="3"/>
  <c r="M7" i="3"/>
  <c r="L7" i="3"/>
  <c r="K7" i="3"/>
  <c r="Q6" i="3"/>
  <c r="P6" i="3"/>
  <c r="O6" i="3"/>
  <c r="N6" i="3"/>
  <c r="M6" i="3"/>
  <c r="L6" i="3"/>
  <c r="K6" i="3"/>
  <c r="M12" i="2"/>
  <c r="N12" i="2"/>
  <c r="O12" i="2"/>
  <c r="P12" i="2"/>
  <c r="Q12" i="2"/>
  <c r="R12" i="2"/>
  <c r="S12" i="2"/>
  <c r="L12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2" i="2"/>
  <c r="R52" i="2"/>
  <c r="Q52" i="2"/>
  <c r="P52" i="2"/>
  <c r="O52" i="2"/>
  <c r="N52" i="2"/>
  <c r="M52" i="2"/>
  <c r="L52" i="2"/>
  <c r="S51" i="2"/>
  <c r="R51" i="2"/>
  <c r="Q51" i="2"/>
  <c r="P51" i="2"/>
  <c r="O51" i="2"/>
  <c r="N51" i="2"/>
  <c r="M51" i="2"/>
  <c r="L51" i="2"/>
  <c r="S47" i="2"/>
  <c r="R47" i="2"/>
  <c r="Q47" i="2"/>
  <c r="P47" i="2"/>
  <c r="O47" i="2"/>
  <c r="N47" i="2"/>
  <c r="M47" i="2"/>
  <c r="L47" i="2"/>
  <c r="S46" i="2"/>
  <c r="R46" i="2"/>
  <c r="Q46" i="2"/>
  <c r="P46" i="2"/>
  <c r="O46" i="2"/>
  <c r="N46" i="2"/>
  <c r="M46" i="2"/>
  <c r="L46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S6" i="2"/>
  <c r="R6" i="2"/>
  <c r="Q6" i="2"/>
  <c r="P6" i="2"/>
  <c r="O6" i="2"/>
  <c r="N6" i="2"/>
  <c r="M6" i="2"/>
  <c r="L6" i="2"/>
</calcChain>
</file>

<file path=xl/sharedStrings.xml><?xml version="1.0" encoding="utf-8"?>
<sst xmlns="http://schemas.openxmlformats.org/spreadsheetml/2006/main" count="1155" uniqueCount="144">
  <si>
    <t>Age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</si>
  <si>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</si>
  <si>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</si>
  <si>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</si>
  <si>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</si>
  <si>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</si>
  <si>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</si>
  <si>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</si>
  <si>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</si>
  <si>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</si>
  <si>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</si>
  <si>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+</t>
  </si>
  <si>
    <t>Grand Total</t>
  </si>
  <si>
    <t>Religion</t>
  </si>
  <si>
    <t>Buddhist</t>
  </si>
  <si>
    <t>Christian</t>
  </si>
  <si>
    <t>Hindu</t>
  </si>
  <si>
    <t>Jewish</t>
  </si>
  <si>
    <t>Muslim</t>
  </si>
  <si>
    <t>None</t>
  </si>
  <si>
    <t>Other</t>
  </si>
  <si>
    <t>Prefer not to disclose</t>
  </si>
  <si>
    <t>(blank)</t>
  </si>
  <si>
    <t>Gender</t>
  </si>
  <si>
    <t>Female</t>
  </si>
  <si>
    <t>Male</t>
  </si>
  <si>
    <t>Gender &amp; Working Hours</t>
  </si>
  <si>
    <t>Sexual Orientation</t>
  </si>
  <si>
    <t>Bisexual</t>
  </si>
  <si>
    <t>Gay Man/Lesbian Woman</t>
  </si>
  <si>
    <t>Heterosexual</t>
  </si>
  <si>
    <t>Prefer Not to Disclose</t>
  </si>
  <si>
    <t>Total</t>
  </si>
  <si>
    <t>Ethnicity</t>
  </si>
  <si>
    <t xml:space="preserve">Black  </t>
  </si>
  <si>
    <t>Chinese</t>
  </si>
  <si>
    <t>European</t>
  </si>
  <si>
    <t>Mixed</t>
  </si>
  <si>
    <t>Refused</t>
  </si>
  <si>
    <t>Unknown</t>
  </si>
  <si>
    <t>White</t>
  </si>
  <si>
    <t>Disability</t>
  </si>
  <si>
    <t>No</t>
  </si>
  <si>
    <t>Yes</t>
  </si>
  <si>
    <t>Staff as at Dec 18</t>
  </si>
  <si>
    <t>Data based on staff paid Dec 18 - Primary Job Only (excludes Schools based staff and casual position type's and Fire Retained)</t>
  </si>
  <si>
    <t>Arab</t>
  </si>
  <si>
    <t>Asian</t>
  </si>
  <si>
    <t>Age Band</t>
  </si>
  <si>
    <t>Length of service  - Staff Dec 18</t>
  </si>
  <si>
    <t>Under 14k</t>
  </si>
  <si>
    <t>14 - 19k</t>
  </si>
  <si>
    <t>20 - 29k</t>
  </si>
  <si>
    <t>30 - 39k</t>
  </si>
  <si>
    <t>40 - 49k</t>
  </si>
  <si>
    <t>50k +</t>
  </si>
  <si>
    <t>Salary Bands  - Staff Dec 18</t>
  </si>
  <si>
    <t>Primary Job Only (excludes Schools based staff and casual position type's and Fire Retained)</t>
  </si>
  <si>
    <t>Deceased</t>
  </si>
  <si>
    <t>Dismissal</t>
  </si>
  <si>
    <t>Resignation</t>
  </si>
  <si>
    <t>Retirement</t>
  </si>
  <si>
    <t>Leavers Jan 18 - Dec 18</t>
  </si>
  <si>
    <t>TUPE Out</t>
  </si>
  <si>
    <t>Black</t>
  </si>
  <si>
    <t xml:space="preserve">Mixed  </t>
  </si>
  <si>
    <t xml:space="preserve">White  </t>
  </si>
  <si>
    <t xml:space="preserve">Asian  </t>
  </si>
  <si>
    <t>Starters Jan 18 - Dec 18</t>
  </si>
  <si>
    <t xml:space="preserve">25 - 29 </t>
  </si>
  <si>
    <t>Due to Return</t>
  </si>
  <si>
    <t>Returned</t>
  </si>
  <si>
    <t>Returned - Left After 12 Weeks</t>
  </si>
  <si>
    <t>Returned - Left Within 12 Weeks</t>
  </si>
  <si>
    <t>Adoption</t>
  </si>
  <si>
    <t>Maternity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</si>
  <si>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</si>
  <si>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</si>
  <si>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</si>
  <si>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</si>
  <si>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</si>
  <si>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</si>
  <si>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</si>
  <si>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</si>
  <si>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</si>
  <si>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</si>
  <si>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</si>
  <si>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Marital Status</t>
  </si>
  <si>
    <t>Civil Partnership</t>
  </si>
  <si>
    <t>Divorced</t>
  </si>
  <si>
    <t>Domestic Partner</t>
  </si>
  <si>
    <t>Legally Separated</t>
  </si>
  <si>
    <t>Living Together</t>
  </si>
  <si>
    <t>Married</t>
  </si>
  <si>
    <t>Single</t>
  </si>
  <si>
    <t>Widowed</t>
  </si>
  <si>
    <t>Ethnic Origin</t>
  </si>
  <si>
    <t>Legally Seperated</t>
  </si>
  <si>
    <t>Age range</t>
  </si>
  <si>
    <t>Sikh</t>
  </si>
  <si>
    <t>Full time</t>
  </si>
  <si>
    <t>Part time</t>
  </si>
  <si>
    <t>%</t>
  </si>
  <si>
    <t>Gay Man/ Lesbian Woman</t>
  </si>
  <si>
    <t>2018 %</t>
  </si>
  <si>
    <t>Performance Development data held year : 2018</t>
  </si>
  <si>
    <t>Recruitment application stages 2018</t>
  </si>
  <si>
    <t xml:space="preserve"> </t>
  </si>
  <si>
    <t>Applications</t>
  </si>
  <si>
    <t>Shortlisted</t>
  </si>
  <si>
    <t>Appointed</t>
  </si>
  <si>
    <t>Applications withdrawn</t>
  </si>
  <si>
    <t>Living in a gender role different to the one assigned at birth</t>
  </si>
  <si>
    <t>Gay/lesbian</t>
  </si>
  <si>
    <t>BME</t>
  </si>
  <si>
    <t>Undisclosed</t>
  </si>
  <si>
    <t>Has a religion</t>
  </si>
  <si>
    <t>No religion</t>
  </si>
  <si>
    <t>Asian or Asian British</t>
  </si>
  <si>
    <t>0 - 12 months</t>
  </si>
  <si>
    <t>13 - 23 months</t>
  </si>
  <si>
    <t>2 - 4 years</t>
  </si>
  <si>
    <t>5 - 9 years</t>
  </si>
  <si>
    <t>10 - 14 years</t>
  </si>
  <si>
    <t>15 - 19 years</t>
  </si>
  <si>
    <t>20 + years</t>
  </si>
  <si>
    <t>White - British</t>
  </si>
  <si>
    <t>White - Other</t>
  </si>
  <si>
    <t xml:space="preserve">Learning and Development 2018 </t>
  </si>
  <si>
    <t>4,109 eBooker &amp; 14,821 eLearning courses</t>
  </si>
  <si>
    <t>Ethnic origin</t>
  </si>
  <si>
    <t>20 and under</t>
  </si>
  <si>
    <t>21 - 30</t>
  </si>
  <si>
    <t>31 - 40</t>
  </si>
  <si>
    <t>41 - 50</t>
  </si>
  <si>
    <t>51 - 60</t>
  </si>
  <si>
    <t>61 and over</t>
  </si>
  <si>
    <t>Internal promotions within NCC during 2018</t>
  </si>
  <si>
    <t>2018 (%)</t>
  </si>
  <si>
    <t>2017 (%)</t>
  </si>
  <si>
    <t>Disciplinaries and Grievances 2018</t>
  </si>
  <si>
    <t>Disciplinaries</t>
  </si>
  <si>
    <t>Grievances</t>
  </si>
  <si>
    <t>Maternity and Adoption Leave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</si>
</sst>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1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 applyNumberFormat="0" applyFont="0" applyFill="0" applyBorder="0" applyProtection="0">
      <alignment vertical="center"/>
    </xf>
    <xf numFmtId="0" fontId="6" fillId="0" borderId="0"/>
    <xf numFmtId="0" fontId="6" fillId="0" borderId="0" applyNumberFormat="0" applyFont="0" applyFill="0" applyBorder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1" fillId="0" borderId="0"/>
    <xf numFmtId="0" fontId="6" fillId="0" borderId="0" applyNumberFormat="0" applyFont="0" applyFill="0" applyBorder="0" applyProtection="0">
      <alignment vertical="center"/>
    </xf>
    <xf numFmtId="0" fontId="1" fillId="0" borderId="0"/>
  </cellStyleXfs>
  <cellXfs count="195">
    <xf numFmtId="0" fontId="0" fillId="0" borderId="0" xfId="0"/>
    <xf numFmtId="0" fontId="3" fillId="0" borderId="0" xfId="1" applyFont="1"/>
    <xf numFmtId="0" fontId="4" fillId="0" borderId="0" xfId="0" applyFont="1"/>
    <xf numFmtId="0" fontId="1" fillId="0" borderId="0" xfId="1" applyFont="1"/>
    <xf numFmtId="0" fontId="5" fillId="0" borderId="1" xfId="0" applyFont="1" applyBorder="1"/>
    <xf numFmtId="0" fontId="5" fillId="0" borderId="3" xfId="0" applyFont="1" applyBorder="1"/>
    <xf numFmtId="10" fontId="6" fillId="0" borderId="6" xfId="0" applyNumberFormat="1" applyFont="1" applyBorder="1"/>
    <xf numFmtId="0" fontId="7" fillId="0" borderId="0" xfId="1" applyFont="1"/>
    <xf numFmtId="0" fontId="7" fillId="0" borderId="0" xfId="0" applyFont="1" applyFill="1" applyBorder="1"/>
    <xf numFmtId="0" fontId="6" fillId="0" borderId="0" xfId="0" applyFont="1"/>
    <xf numFmtId="0" fontId="7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19" xfId="0" applyFont="1" applyBorder="1"/>
    <xf numFmtId="0" fontId="6" fillId="0" borderId="1" xfId="0" applyNumberFormat="1" applyFont="1" applyBorder="1"/>
    <xf numFmtId="0" fontId="6" fillId="0" borderId="3" xfId="0" applyNumberFormat="1" applyFont="1" applyBorder="1"/>
    <xf numFmtId="0" fontId="6" fillId="0" borderId="4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2" xfId="0" applyFont="1" applyBorder="1"/>
    <xf numFmtId="0" fontId="6" fillId="0" borderId="8" xfId="0" applyNumberFormat="1" applyFont="1" applyBorder="1"/>
    <xf numFmtId="0" fontId="6" fillId="0" borderId="10" xfId="0" applyNumberFormat="1" applyFont="1" applyBorder="1"/>
    <xf numFmtId="0" fontId="6" fillId="0" borderId="11" xfId="0" applyNumberFormat="1" applyFont="1" applyBorder="1"/>
    <xf numFmtId="0" fontId="6" fillId="0" borderId="15" xfId="0" applyFont="1" applyBorder="1"/>
    <xf numFmtId="0" fontId="6" fillId="0" borderId="15" xfId="0" applyNumberFormat="1" applyFont="1" applyBorder="1"/>
    <xf numFmtId="0" fontId="6" fillId="0" borderId="0" xfId="0" applyNumberFormat="1" applyFont="1" applyBorder="1"/>
    <xf numFmtId="0" fontId="6" fillId="0" borderId="16" xfId="0" applyNumberFormat="1" applyFont="1" applyBorder="1"/>
    <xf numFmtId="10" fontId="6" fillId="0" borderId="17" xfId="0" applyNumberFormat="1" applyFont="1" applyBorder="1"/>
    <xf numFmtId="10" fontId="6" fillId="0" borderId="0" xfId="0" applyNumberFormat="1" applyFont="1" applyBorder="1"/>
    <xf numFmtId="10" fontId="6" fillId="0" borderId="16" xfId="0" applyNumberFormat="1" applyFont="1" applyBorder="1"/>
    <xf numFmtId="0" fontId="5" fillId="0" borderId="1" xfId="0" applyNumberFormat="1" applyFont="1" applyBorder="1"/>
    <xf numFmtId="0" fontId="5" fillId="0" borderId="3" xfId="0" applyNumberFormat="1" applyFont="1" applyBorder="1"/>
    <xf numFmtId="0" fontId="5" fillId="0" borderId="4" xfId="0" applyNumberFormat="1" applyFont="1" applyBorder="1"/>
    <xf numFmtId="0" fontId="5" fillId="0" borderId="10" xfId="0" applyFont="1" applyBorder="1" applyAlignment="1">
      <alignment wrapText="1"/>
    </xf>
    <xf numFmtId="0" fontId="6" fillId="0" borderId="7" xfId="0" applyNumberFormat="1" applyFont="1" applyBorder="1"/>
    <xf numFmtId="10" fontId="6" fillId="0" borderId="1" xfId="0" applyNumberFormat="1" applyFont="1" applyBorder="1"/>
    <xf numFmtId="0" fontId="5" fillId="0" borderId="19" xfId="0" applyFont="1" applyBorder="1"/>
    <xf numFmtId="0" fontId="6" fillId="0" borderId="17" xfId="0" applyFont="1" applyBorder="1"/>
    <xf numFmtId="0" fontId="6" fillId="0" borderId="25" xfId="0" applyNumberFormat="1" applyFont="1" applyBorder="1"/>
    <xf numFmtId="10" fontId="6" fillId="0" borderId="25" xfId="0" applyNumberFormat="1" applyFont="1" applyBorder="1"/>
    <xf numFmtId="0" fontId="6" fillId="0" borderId="19" xfId="0" applyNumberFormat="1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9" xfId="0" applyFont="1" applyBorder="1"/>
    <xf numFmtId="0" fontId="1" fillId="0" borderId="19" xfId="0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10" fontId="1" fillId="0" borderId="19" xfId="2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0" fontId="1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10" fontId="6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19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10" fontId="3" fillId="0" borderId="19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10" fontId="1" fillId="0" borderId="25" xfId="0" applyNumberFormat="1" applyFont="1" applyBorder="1" applyAlignment="1">
      <alignment horizontal="left"/>
    </xf>
    <xf numFmtId="49" fontId="1" fillId="0" borderId="19" xfId="0" quotePrefix="1" applyNumberFormat="1" applyFont="1" applyBorder="1" applyAlignment="1">
      <alignment horizontal="left"/>
    </xf>
    <xf numFmtId="10" fontId="6" fillId="0" borderId="19" xfId="0" applyNumberFormat="1" applyFont="1" applyBorder="1"/>
    <xf numFmtId="0" fontId="5" fillId="0" borderId="0" xfId="0" applyFont="1"/>
    <xf numFmtId="0" fontId="5" fillId="0" borderId="15" xfId="0" applyFont="1" applyBorder="1"/>
    <xf numFmtId="10" fontId="6" fillId="0" borderId="8" xfId="0" applyNumberFormat="1" applyFont="1" applyBorder="1"/>
    <xf numFmtId="10" fontId="6" fillId="0" borderId="10" xfId="0" applyNumberFormat="1" applyFont="1" applyBorder="1"/>
    <xf numFmtId="10" fontId="6" fillId="0" borderId="26" xfId="0" applyNumberFormat="1" applyFont="1" applyBorder="1"/>
    <xf numFmtId="10" fontId="6" fillId="0" borderId="15" xfId="0" applyNumberFormat="1" applyFont="1" applyBorder="1"/>
    <xf numFmtId="0" fontId="7" fillId="0" borderId="0" xfId="0" applyFont="1" applyBorder="1"/>
    <xf numFmtId="0" fontId="7" fillId="0" borderId="6" xfId="0" applyFont="1" applyBorder="1"/>
    <xf numFmtId="10" fontId="5" fillId="0" borderId="1" xfId="0" applyNumberFormat="1" applyFont="1" applyBorder="1"/>
    <xf numFmtId="10" fontId="5" fillId="0" borderId="3" xfId="0" applyNumberFormat="1" applyFont="1" applyBorder="1"/>
    <xf numFmtId="10" fontId="5" fillId="0" borderId="19" xfId="0" applyNumberFormat="1" applyFont="1" applyBorder="1"/>
    <xf numFmtId="0" fontId="5" fillId="0" borderId="5" xfId="0" applyFont="1" applyBorder="1"/>
    <xf numFmtId="0" fontId="5" fillId="0" borderId="26" xfId="0" applyFont="1" applyBorder="1"/>
    <xf numFmtId="0" fontId="6" fillId="0" borderId="22" xfId="0" applyNumberFormat="1" applyFont="1" applyBorder="1"/>
    <xf numFmtId="0" fontId="6" fillId="0" borderId="5" xfId="0" applyNumberFormat="1" applyFont="1" applyBorder="1"/>
    <xf numFmtId="0" fontId="6" fillId="0" borderId="17" xfId="0" applyNumberFormat="1" applyFont="1" applyBorder="1"/>
    <xf numFmtId="0" fontId="6" fillId="0" borderId="0" xfId="0" applyNumberFormat="1" applyFont="1"/>
    <xf numFmtId="0" fontId="5" fillId="0" borderId="19" xfId="0" applyNumberFormat="1" applyFont="1" applyBorder="1"/>
    <xf numFmtId="0" fontId="5" fillId="0" borderId="23" xfId="0" applyFont="1" applyBorder="1"/>
    <xf numFmtId="0" fontId="6" fillId="0" borderId="24" xfId="0" applyNumberFormat="1" applyFont="1" applyBorder="1"/>
    <xf numFmtId="0" fontId="5" fillId="0" borderId="5" xfId="0" applyNumberFormat="1" applyFont="1" applyBorder="1"/>
    <xf numFmtId="0" fontId="6" fillId="0" borderId="29" xfId="0" applyNumberFormat="1" applyFont="1" applyBorder="1"/>
    <xf numFmtId="10" fontId="6" fillId="0" borderId="22" xfId="0" applyNumberFormat="1" applyFont="1" applyBorder="1"/>
    <xf numFmtId="10" fontId="6" fillId="0" borderId="5" xfId="0" applyNumberFormat="1" applyFont="1" applyBorder="1"/>
    <xf numFmtId="0" fontId="3" fillId="0" borderId="19" xfId="0" applyFont="1" applyFill="1" applyBorder="1"/>
    <xf numFmtId="10" fontId="6" fillId="0" borderId="23" xfId="0" applyNumberFormat="1" applyFont="1" applyBorder="1"/>
    <xf numFmtId="10" fontId="5" fillId="0" borderId="5" xfId="0" applyNumberFormat="1" applyFont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10" fontId="6" fillId="0" borderId="28" xfId="0" applyNumberFormat="1" applyFont="1" applyFill="1" applyBorder="1" applyAlignment="1">
      <alignment wrapText="1"/>
    </xf>
    <xf numFmtId="10" fontId="6" fillId="0" borderId="37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10" fontId="6" fillId="0" borderId="19" xfId="0" applyNumberFormat="1" applyFont="1" applyFill="1" applyBorder="1" applyAlignment="1">
      <alignment wrapText="1"/>
    </xf>
    <xf numFmtId="10" fontId="6" fillId="0" borderId="39" xfId="0" applyNumberFormat="1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10" fontId="5" fillId="0" borderId="34" xfId="0" applyNumberFormat="1" applyFont="1" applyFill="1" applyBorder="1" applyAlignment="1">
      <alignment wrapText="1"/>
    </xf>
    <xf numFmtId="10" fontId="5" fillId="0" borderId="35" xfId="0" applyNumberFormat="1" applyFont="1" applyFill="1" applyBorder="1" applyAlignment="1">
      <alignment wrapText="1"/>
    </xf>
    <xf numFmtId="0" fontId="6" fillId="0" borderId="28" xfId="4" applyFont="1" applyFill="1" applyBorder="1"/>
    <xf numFmtId="0" fontId="6" fillId="0" borderId="19" xfId="4" applyFont="1" applyFill="1" applyBorder="1"/>
    <xf numFmtId="0" fontId="6" fillId="0" borderId="19" xfId="0" applyNumberFormat="1" applyFont="1" applyFill="1" applyBorder="1"/>
    <xf numFmtId="10" fontId="6" fillId="0" borderId="19" xfId="2" applyNumberFormat="1" applyFont="1" applyFill="1" applyBorder="1"/>
    <xf numFmtId="10" fontId="6" fillId="0" borderId="39" xfId="2" applyNumberFormat="1" applyFont="1" applyFill="1" applyBorder="1"/>
    <xf numFmtId="0" fontId="6" fillId="0" borderId="26" xfId="0" applyNumberFormat="1" applyFont="1" applyFill="1" applyBorder="1"/>
    <xf numFmtId="0" fontId="5" fillId="0" borderId="39" xfId="0" applyFont="1" applyFill="1" applyBorder="1" applyAlignment="1">
      <alignment wrapText="1"/>
    </xf>
    <xf numFmtId="10" fontId="6" fillId="0" borderId="19" xfId="2" applyNumberFormat="1" applyFont="1" applyFill="1" applyBorder="1" applyAlignment="1">
      <alignment wrapText="1"/>
    </xf>
    <xf numFmtId="10" fontId="6" fillId="0" borderId="39" xfId="2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2" xfId="0" applyNumberFormat="1" applyFont="1" applyBorder="1"/>
    <xf numFmtId="0" fontId="5" fillId="0" borderId="8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6" fillId="0" borderId="26" xfId="0" applyFont="1" applyBorder="1"/>
    <xf numFmtId="0" fontId="6" fillId="0" borderId="25" xfId="0" applyFont="1" applyBorder="1"/>
    <xf numFmtId="10" fontId="6" fillId="0" borderId="7" xfId="0" applyNumberFormat="1" applyFont="1" applyBorder="1"/>
    <xf numFmtId="10" fontId="6" fillId="0" borderId="28" xfId="0" applyNumberFormat="1" applyFont="1" applyBorder="1"/>
    <xf numFmtId="10" fontId="5" fillId="0" borderId="7" xfId="0" applyNumberFormat="1" applyFont="1" applyBorder="1"/>
    <xf numFmtId="10" fontId="5" fillId="0" borderId="6" xfId="0" applyNumberFormat="1" applyFont="1" applyBorder="1"/>
    <xf numFmtId="10" fontId="5" fillId="0" borderId="28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NumberFormat="1" applyFont="1" applyBorder="1"/>
    <xf numFmtId="0" fontId="5" fillId="0" borderId="0" xfId="0" applyFont="1" applyBorder="1"/>
    <xf numFmtId="10" fontId="5" fillId="0" borderId="0" xfId="0" applyNumberFormat="1" applyFont="1" applyBorder="1"/>
    <xf numFmtId="0" fontId="5" fillId="0" borderId="27" xfId="0" applyFont="1" applyBorder="1"/>
    <xf numFmtId="0" fontId="6" fillId="0" borderId="13" xfId="0" applyNumberFormat="1" applyFont="1" applyBorder="1"/>
    <xf numFmtId="0" fontId="6" fillId="0" borderId="14" xfId="0" applyNumberFormat="1" applyFont="1" applyBorder="1"/>
    <xf numFmtId="0" fontId="6" fillId="0" borderId="21" xfId="0" applyNumberFormat="1" applyFont="1" applyBorder="1"/>
    <xf numFmtId="0" fontId="6" fillId="0" borderId="20" xfId="0" applyNumberFormat="1" applyFont="1" applyBorder="1"/>
    <xf numFmtId="0" fontId="6" fillId="0" borderId="8" xfId="0" applyFont="1" applyBorder="1"/>
    <xf numFmtId="0" fontId="6" fillId="0" borderId="26" xfId="0" applyNumberFormat="1" applyFont="1" applyBorder="1"/>
    <xf numFmtId="0" fontId="5" fillId="0" borderId="28" xfId="0" applyNumberFormat="1" applyFont="1" applyBorder="1"/>
    <xf numFmtId="0" fontId="3" fillId="0" borderId="26" xfId="0" applyFont="1" applyBorder="1"/>
    <xf numFmtId="0" fontId="6" fillId="0" borderId="28" xfId="0" applyFont="1" applyBorder="1"/>
    <xf numFmtId="0" fontId="1" fillId="0" borderId="25" xfId="0" applyFont="1" applyBorder="1"/>
    <xf numFmtId="0" fontId="6" fillId="0" borderId="44" xfId="0" applyNumberFormat="1" applyFont="1" applyBorder="1"/>
    <xf numFmtId="0" fontId="6" fillId="0" borderId="23" xfId="0" applyNumberFormat="1" applyFont="1" applyBorder="1"/>
    <xf numFmtId="0" fontId="5" fillId="0" borderId="19" xfId="0" applyFont="1" applyFill="1" applyBorder="1"/>
    <xf numFmtId="0" fontId="6" fillId="0" borderId="0" xfId="0" applyFont="1" applyFill="1" applyBorder="1"/>
    <xf numFmtId="0" fontId="6" fillId="0" borderId="26" xfId="0" applyFont="1" applyFill="1" applyBorder="1"/>
    <xf numFmtId="0" fontId="6" fillId="0" borderId="25" xfId="0" applyNumberFormat="1" applyFont="1" applyFill="1" applyBorder="1"/>
    <xf numFmtId="0" fontId="6" fillId="0" borderId="28" xfId="0" applyNumberFormat="1" applyFont="1" applyFill="1" applyBorder="1"/>
    <xf numFmtId="0" fontId="5" fillId="0" borderId="19" xfId="0" applyNumberFormat="1" applyFont="1" applyFill="1" applyBorder="1"/>
    <xf numFmtId="10" fontId="5" fillId="0" borderId="19" xfId="0" applyNumberFormat="1" applyFont="1" applyFill="1" applyBorder="1"/>
    <xf numFmtId="10" fontId="6" fillId="0" borderId="9" xfId="0" applyNumberFormat="1" applyFont="1" applyBorder="1"/>
    <xf numFmtId="10" fontId="6" fillId="0" borderId="11" xfId="0" applyNumberFormat="1" applyFont="1" applyBorder="1"/>
    <xf numFmtId="10" fontId="5" fillId="0" borderId="2" xfId="0" applyNumberFormat="1" applyFont="1" applyBorder="1"/>
    <xf numFmtId="10" fontId="5" fillId="0" borderId="4" xfId="0" applyNumberFormat="1" applyFont="1" applyBorder="1"/>
    <xf numFmtId="0" fontId="3" fillId="0" borderId="19" xfId="1" applyFont="1" applyBorder="1" applyAlignment="1">
      <alignment wrapText="1"/>
    </xf>
    <xf numFmtId="0" fontId="3" fillId="0" borderId="19" xfId="1" applyFont="1" applyBorder="1"/>
    <xf numFmtId="0" fontId="5" fillId="0" borderId="18" xfId="0" applyFont="1" applyBorder="1"/>
    <xf numFmtId="0" fontId="6" fillId="0" borderId="24" xfId="0" applyFont="1" applyBorder="1"/>
    <xf numFmtId="10" fontId="6" fillId="0" borderId="19" xfId="2" applyNumberFormat="1" applyFont="1" applyBorder="1"/>
    <xf numFmtId="9" fontId="6" fillId="0" borderId="0" xfId="2" applyFont="1"/>
    <xf numFmtId="9" fontId="6" fillId="0" borderId="19" xfId="2" applyFont="1" applyBorder="1"/>
    <xf numFmtId="0" fontId="0" fillId="0" borderId="19" xfId="0" applyBorder="1"/>
    <xf numFmtId="1" fontId="6" fillId="0" borderId="19" xfId="2" applyNumberFormat="1" applyFont="1" applyBorder="1"/>
    <xf numFmtId="0" fontId="9" fillId="0" borderId="19" xfId="0" applyFont="1" applyBorder="1"/>
    <xf numFmtId="0" fontId="4" fillId="0" borderId="19" xfId="0" applyFont="1" applyBorder="1"/>
    <xf numFmtId="164" fontId="6" fillId="0" borderId="19" xfId="2" applyNumberFormat="1" applyFont="1" applyBorder="1"/>
    <xf numFmtId="10" fontId="6" fillId="0" borderId="22" xfId="2" applyNumberFormat="1" applyFont="1" applyFill="1" applyBorder="1"/>
    <xf numFmtId="10" fontId="6" fillId="0" borderId="22" xfId="0" applyNumberFormat="1" applyFont="1" applyFill="1" applyBorder="1"/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9" fontId="5" fillId="0" borderId="1" xfId="2" applyFont="1" applyBorder="1" applyAlignment="1">
      <alignment horizontal="center" wrapText="1"/>
    </xf>
    <xf numFmtId="9" fontId="5" fillId="0" borderId="5" xfId="2" applyFont="1" applyBorder="1" applyAlignment="1">
      <alignment horizont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</cellXfs>
  <cellStyles count="14">
    <cellStyle name="Normal" xfId="0" builtinId="0"/>
    <cellStyle name="Normal 10" xfId="6" xr:uid="{878B1CC1-6802-4804-B4FA-BFD68B75A6A8}"/>
    <cellStyle name="Normal 11" xfId="9" xr:uid="{64B841C2-05F7-4F47-904A-71AEF924D033}"/>
    <cellStyle name="Normal 13" xfId="5" xr:uid="{C7AD86D7-D709-4473-BC8B-141300CA8E0D}"/>
    <cellStyle name="Normal 14" xfId="4" xr:uid="{E5AA0882-D2DC-424F-B420-D975431D9D29}"/>
    <cellStyle name="Normal 15" xfId="3" xr:uid="{60F27F4F-C90C-421A-86BE-C314C4661A46}"/>
    <cellStyle name="Normal 2" xfId="1" xr:uid="{DCAAD738-D2AB-4440-885F-B849218ADFED}"/>
    <cellStyle name="Normal 2 2" xfId="12" xr:uid="{1A8CAA23-9ED4-453E-84AC-C83D187F7D4E}"/>
    <cellStyle name="Normal 2 3" xfId="13" xr:uid="{6242DABE-2585-45B9-B65F-E4BF829DC66C}"/>
    <cellStyle name="Normal 3 2" xfId="10" xr:uid="{577C12C6-F31E-4578-96A2-7D58B21A64CC}"/>
    <cellStyle name="Normal 3 3" xfId="11" xr:uid="{E0649719-BE07-434E-9404-F91222D9CFD5}"/>
    <cellStyle name="Normal 7" xfId="7" xr:uid="{BD7D34F0-EAC9-4C03-B04E-3E71B109C5C8}"/>
    <cellStyle name="Normal 9" xfId="8" xr:uid="{74494CA2-B0F4-4255-9854-75B814DF9E5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18'!$B$3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18'!$A$4:$A$14</c:f>
              <c:strCache>
                <c:ptCount val="11"/>
                <c:pt idx="0">
                  <c:v>15 - 19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65+</c:v>
                </c:pt>
              </c:strCache>
            </c:strRef>
          </c:cat>
          <c:val>
            <c:numRef>
              <c:f>'Performance Development 18'!$B$4:$B$14</c:f>
              <c:numCache>
                <c:formatCode>General</c:formatCode>
                <c:ptCount val="11"/>
                <c:pt idx="0">
                  <c:v>3</c:v>
                </c:pt>
                <c:pt idx="1">
                  <c:v>62</c:v>
                </c:pt>
                <c:pt idx="2">
                  <c:v>167</c:v>
                </c:pt>
                <c:pt idx="3">
                  <c:v>249</c:v>
                </c:pt>
                <c:pt idx="4">
                  <c:v>337</c:v>
                </c:pt>
                <c:pt idx="5">
                  <c:v>344</c:v>
                </c:pt>
                <c:pt idx="6">
                  <c:v>411</c:v>
                </c:pt>
                <c:pt idx="7">
                  <c:v>505</c:v>
                </c:pt>
                <c:pt idx="8">
                  <c:v>460</c:v>
                </c:pt>
                <c:pt idx="9">
                  <c:v>239</c:v>
                </c:pt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D-4F39-97B7-F0618320C313}"/>
            </c:ext>
          </c:extLst>
        </c:ser>
        <c:ser>
          <c:idx val="1"/>
          <c:order val="1"/>
          <c:tx>
            <c:strRef>
              <c:f>'Performance Development 18'!$C$3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18'!$A$4:$A$14</c:f>
              <c:strCache>
                <c:ptCount val="11"/>
                <c:pt idx="0">
                  <c:v>15 - 19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65+</c:v>
                </c:pt>
              </c:strCache>
            </c:strRef>
          </c:cat>
          <c:val>
            <c:numRef>
              <c:f>'Performance Development 18'!$C$4:$C$14</c:f>
              <c:numCache>
                <c:formatCode>General</c:formatCode>
                <c:ptCount val="11"/>
                <c:pt idx="0">
                  <c:v>16</c:v>
                </c:pt>
                <c:pt idx="1">
                  <c:v>144</c:v>
                </c:pt>
                <c:pt idx="2">
                  <c:v>293</c:v>
                </c:pt>
                <c:pt idx="3">
                  <c:v>303</c:v>
                </c:pt>
                <c:pt idx="4">
                  <c:v>381</c:v>
                </c:pt>
                <c:pt idx="5">
                  <c:v>401</c:v>
                </c:pt>
                <c:pt idx="6">
                  <c:v>514</c:v>
                </c:pt>
                <c:pt idx="7">
                  <c:v>528</c:v>
                </c:pt>
                <c:pt idx="8">
                  <c:v>414</c:v>
                </c:pt>
                <c:pt idx="9">
                  <c:v>285</c:v>
                </c:pt>
                <c:pt idx="1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D-4F39-97B7-F0618320C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496560"/>
        <c:axId val="530499512"/>
      </c:barChart>
      <c:catAx>
        <c:axId val="53049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499512"/>
        <c:crosses val="autoZero"/>
        <c:auto val="1"/>
        <c:lblAlgn val="ctr"/>
        <c:lblOffset val="100"/>
        <c:noMultiLvlLbl val="0"/>
      </c:catAx>
      <c:valAx>
        <c:axId val="53049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49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Sexual Orientation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Promotions!$A$31</c:f>
              <c:strCache>
                <c:ptCount val="1"/>
                <c:pt idx="0">
                  <c:v>Bisexual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Promotions!$B$30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4-450E-863E-A3342895E759}"/>
            </c:ext>
          </c:extLst>
        </c:ser>
        <c:ser>
          <c:idx val="1"/>
          <c:order val="1"/>
          <c:tx>
            <c:strRef>
              <c:f>Promotions!$A$32</c:f>
              <c:strCache>
                <c:ptCount val="1"/>
                <c:pt idx="0">
                  <c:v>Gay Man/Lesbian Woman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Promotions!$B$30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Promotions!$B$32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4-450E-863E-A3342895E759}"/>
            </c:ext>
          </c:extLst>
        </c:ser>
        <c:ser>
          <c:idx val="2"/>
          <c:order val="2"/>
          <c:tx>
            <c:strRef>
              <c:f>Promotions!$A$33</c:f>
              <c:strCache>
                <c:ptCount val="1"/>
                <c:pt idx="0">
                  <c:v>Heterosexual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Promotions!$B$30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Promotions!$B$33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4-450E-863E-A3342895E759}"/>
            </c:ext>
          </c:extLst>
        </c:ser>
        <c:ser>
          <c:idx val="3"/>
          <c:order val="3"/>
          <c:tx>
            <c:strRef>
              <c:f>Promotions!$A$34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Promotions!$B$30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Promotions!$B$34</c:f>
              <c:numCache>
                <c:formatCode>General</c:formatCode>
                <c:ptCount val="1"/>
                <c:pt idx="0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24-450E-863E-A3342895E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592216"/>
        <c:axId val="572600088"/>
      </c:barChart>
      <c:catAx>
        <c:axId val="57259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600088"/>
        <c:crosses val="autoZero"/>
        <c:auto val="1"/>
        <c:lblAlgn val="ctr"/>
        <c:lblOffset val="100"/>
        <c:noMultiLvlLbl val="0"/>
      </c:catAx>
      <c:valAx>
        <c:axId val="57260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9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Ethnic origin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Promotions!$A$39</c:f>
              <c:strCache>
                <c:ptCount val="1"/>
                <c:pt idx="0">
                  <c:v>Black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Promotions!$B$38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Promotions!$B$39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E-4A2E-B780-32495CE49C09}"/>
            </c:ext>
          </c:extLst>
        </c:ser>
        <c:ser>
          <c:idx val="1"/>
          <c:order val="1"/>
          <c:tx>
            <c:strRef>
              <c:f>Promotions!$A$40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Promotions!$B$38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Promotions!$B$40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E-4A2E-B780-32495CE49C09}"/>
            </c:ext>
          </c:extLst>
        </c:ser>
        <c:ser>
          <c:idx val="2"/>
          <c:order val="2"/>
          <c:tx>
            <c:strRef>
              <c:f>Promotions!$A$41</c:f>
              <c:strCache>
                <c:ptCount val="1"/>
                <c:pt idx="0">
                  <c:v>Refused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Promotions!$B$38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Promotions!$B$41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E-4A2E-B780-32495CE49C09}"/>
            </c:ext>
          </c:extLst>
        </c:ser>
        <c:ser>
          <c:idx val="3"/>
          <c:order val="3"/>
          <c:tx>
            <c:strRef>
              <c:f>Promotions!$A$42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Promotions!$B$38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Promotions!$B$42</c:f>
              <c:numCache>
                <c:formatCode>General</c:formatCode>
                <c:ptCount val="1"/>
                <c:pt idx="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E-4A2E-B780-32495CE49C09}"/>
            </c:ext>
          </c:extLst>
        </c:ser>
        <c:ser>
          <c:idx val="4"/>
          <c:order val="4"/>
          <c:tx>
            <c:strRef>
              <c:f>Promotions!$A$43</c:f>
              <c:strCache>
                <c:ptCount val="1"/>
                <c:pt idx="0">
                  <c:v>White - British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Promotions!$B$38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Promotions!$B$43</c:f>
              <c:numCache>
                <c:formatCode>General</c:formatCode>
                <c:ptCount val="1"/>
                <c:pt idx="0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8E-4A2E-B780-32495CE49C09}"/>
            </c:ext>
          </c:extLst>
        </c:ser>
        <c:ser>
          <c:idx val="5"/>
          <c:order val="5"/>
          <c:tx>
            <c:strRef>
              <c:f>Promotions!$A$44</c:f>
              <c:strCache>
                <c:ptCount val="1"/>
                <c:pt idx="0">
                  <c:v>White - 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Promotions!$B$38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Promotions!$B$44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8E-4A2E-B780-32495CE49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2510632"/>
        <c:axId val="572512928"/>
      </c:barChart>
      <c:catAx>
        <c:axId val="57251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12928"/>
        <c:crosses val="autoZero"/>
        <c:auto val="1"/>
        <c:lblAlgn val="ctr"/>
        <c:lblOffset val="100"/>
        <c:noMultiLvlLbl val="0"/>
      </c:catAx>
      <c:valAx>
        <c:axId val="57251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1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Disability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Promotions!$A$49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Promotions!$B$49</c:f>
              <c:numCache>
                <c:formatCode>General</c:formatCode>
                <c:ptCount val="1"/>
                <c:pt idx="0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6-41BE-9AF4-5EF70F285674}"/>
            </c:ext>
          </c:extLst>
        </c:ser>
        <c:ser>
          <c:idx val="2"/>
          <c:order val="2"/>
          <c:tx>
            <c:strRef>
              <c:f>Promotions!$A$50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Promotions!$B$50</c:f>
              <c:numCache>
                <c:formatCode>General</c:formatCode>
                <c:ptCount val="1"/>
                <c:pt idx="0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D6-41BE-9AF4-5EF70F285674}"/>
            </c:ext>
          </c:extLst>
        </c:ser>
        <c:ser>
          <c:idx val="3"/>
          <c:order val="3"/>
          <c:tx>
            <c:strRef>
              <c:f>Promotions!$A$51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6-41BE-9AF4-5EF70F28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775720"/>
        <c:axId val="5267763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Promotions!$A$48</c15:sqref>
                        </c15:formulaRef>
                      </c:ext>
                    </c:extLst>
                    <c:strCache>
                      <c:ptCount val="1"/>
                      <c:pt idx="0">
                        <c:v>Disability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Promotions!$B$48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2D6-41BE-9AF4-5EF70F285674}"/>
                  </c:ext>
                </c:extLst>
              </c15:ser>
            </c15:filteredBarSeries>
          </c:ext>
        </c:extLst>
      </c:barChart>
      <c:catAx>
        <c:axId val="52677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6376"/>
        <c:crosses val="autoZero"/>
        <c:auto val="1"/>
        <c:lblAlgn val="ctr"/>
        <c:lblOffset val="100"/>
        <c:noMultiLvlLbl val="0"/>
      </c:catAx>
      <c:valAx>
        <c:axId val="52677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Marital status</a:t>
            </a:r>
          </a:p>
          <a:p>
            <a:pPr>
              <a:defRPr/>
            </a:pPr>
            <a:r>
              <a:rPr lang="en-GB" b="1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Promotions!$A$56</c:f>
              <c:strCache>
                <c:ptCount val="1"/>
                <c:pt idx="0">
                  <c:v>Divorced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9-4381-BB72-DB25A396A03E}"/>
            </c:ext>
          </c:extLst>
        </c:ser>
        <c:ser>
          <c:idx val="2"/>
          <c:order val="2"/>
          <c:tx>
            <c:strRef>
              <c:f>Promotions!$A$57</c:f>
              <c:strCache>
                <c:ptCount val="1"/>
                <c:pt idx="0">
                  <c:v>Living Together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39-4381-BB72-DB25A396A03E}"/>
            </c:ext>
          </c:extLst>
        </c:ser>
        <c:ser>
          <c:idx val="3"/>
          <c:order val="3"/>
          <c:tx>
            <c:strRef>
              <c:f>Promotions!$A$58</c:f>
              <c:strCache>
                <c:ptCount val="1"/>
                <c:pt idx="0">
                  <c:v>Married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Promotions!$B$58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39-4381-BB72-DB25A396A03E}"/>
            </c:ext>
          </c:extLst>
        </c:ser>
        <c:ser>
          <c:idx val="4"/>
          <c:order val="4"/>
          <c:tx>
            <c:strRef>
              <c:f>Promotions!$A$59</c:f>
              <c:strCache>
                <c:ptCount val="1"/>
                <c:pt idx="0">
                  <c:v>Single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Promotions!$B$59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39-4381-BB72-DB25A396A03E}"/>
            </c:ext>
          </c:extLst>
        </c:ser>
        <c:ser>
          <c:idx val="5"/>
          <c:order val="5"/>
          <c:tx>
            <c:strRef>
              <c:f>Promotions!$A$60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Promotions!$B$60</c:f>
              <c:numCache>
                <c:formatCode>General</c:formatCode>
                <c:ptCount val="1"/>
                <c:pt idx="0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39-4381-BB72-DB25A396A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0065960"/>
        <c:axId val="5100662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Promotions!$A$55</c15:sqref>
                        </c15:formulaRef>
                      </c:ext>
                    </c:extLst>
                    <c:strCache>
                      <c:ptCount val="1"/>
                      <c:pt idx="0">
                        <c:v>Marital Status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Promotions!$B$55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A39-4381-BB72-DB25A396A03E}"/>
                  </c:ext>
                </c:extLst>
              </c15:ser>
            </c15:filteredBarSeries>
          </c:ext>
        </c:extLst>
      </c:barChart>
      <c:catAx>
        <c:axId val="51006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66288"/>
        <c:crosses val="autoZero"/>
        <c:auto val="1"/>
        <c:lblAlgn val="ctr"/>
        <c:lblOffset val="100"/>
        <c:noMultiLvlLbl val="0"/>
      </c:catAx>
      <c:valAx>
        <c:axId val="51006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6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Gender profile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Learning and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'L&amp;D 2018'!$A$5</c:f>
              <c:strCache>
                <c:ptCount val="1"/>
                <c:pt idx="0">
                  <c:v>Female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2018'!$B$4:$E$4</c15:sqref>
                  </c15:fullRef>
                </c:ext>
              </c:extLst>
              <c:f>('L&amp;D 2018'!$B$4,'L&amp;D 2018'!$D$4)</c:f>
              <c:strCache>
                <c:ptCount val="2"/>
                <c:pt idx="0">
                  <c:v>2018</c:v>
                </c:pt>
                <c:pt idx="1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2018'!$B$5:$E$5</c15:sqref>
                  </c15:fullRef>
                </c:ext>
              </c:extLst>
              <c:f>('L&amp;D 2018'!$B$5,'L&amp;D 2018'!$D$5)</c:f>
              <c:numCache>
                <c:formatCode>0.00%</c:formatCode>
                <c:ptCount val="2"/>
                <c:pt idx="0" formatCode="General">
                  <c:v>13113</c:v>
                </c:pt>
                <c:pt idx="1" formatCode="General">
                  <c:v>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F-4724-9962-F2AEA3DA9BF6}"/>
            </c:ext>
          </c:extLst>
        </c:ser>
        <c:ser>
          <c:idx val="1"/>
          <c:order val="1"/>
          <c:tx>
            <c:strRef>
              <c:f>'L&amp;D 2018'!$A$6</c:f>
              <c:strCache>
                <c:ptCount val="1"/>
                <c:pt idx="0">
                  <c:v>Male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2018'!$B$4:$E$4</c15:sqref>
                  </c15:fullRef>
                </c:ext>
              </c:extLst>
              <c:f>('L&amp;D 2018'!$B$4,'L&amp;D 2018'!$D$4)</c:f>
              <c:strCache>
                <c:ptCount val="2"/>
                <c:pt idx="0">
                  <c:v>2018</c:v>
                </c:pt>
                <c:pt idx="1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2018'!$B$6:$E$6</c15:sqref>
                  </c15:fullRef>
                </c:ext>
              </c:extLst>
              <c:f>('L&amp;D 2018'!$B$6,'L&amp;D 2018'!$D$6)</c:f>
              <c:numCache>
                <c:formatCode>0.00%</c:formatCode>
                <c:ptCount val="2"/>
                <c:pt idx="0" formatCode="General">
                  <c:v>5817</c:v>
                </c:pt>
                <c:pt idx="1" formatCode="General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F-4724-9962-F2AEA3DA9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774080"/>
        <c:axId val="526774408"/>
      </c:barChart>
      <c:catAx>
        <c:axId val="5267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4408"/>
        <c:crosses val="autoZero"/>
        <c:auto val="1"/>
        <c:lblAlgn val="ctr"/>
        <c:lblOffset val="100"/>
        <c:noMultiLvlLbl val="0"/>
      </c:catAx>
      <c:valAx>
        <c:axId val="52677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Age range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Learning and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'L&amp;D 2018'!$A$11</c:f>
              <c:strCache>
                <c:ptCount val="1"/>
                <c:pt idx="0">
                  <c:v>15 - 19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2018'!$B$11:$E$11</c15:sqref>
                  </c15:fullRef>
                </c:ext>
              </c:extLst>
              <c:f>('L&amp;D 2018'!$C$11,'L&amp;D 2018'!$E$11)</c:f>
              <c:numCache>
                <c:formatCode>0.00%</c:formatCode>
                <c:ptCount val="2"/>
                <c:pt idx="0">
                  <c:v>7.9767564712097203E-3</c:v>
                </c:pt>
                <c:pt idx="1">
                  <c:v>4.5175280086736536E-3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4-41C7-A348-94FEC42538CC}"/>
            </c:ext>
          </c:extLst>
        </c:ser>
        <c:ser>
          <c:idx val="1"/>
          <c:order val="1"/>
          <c:tx>
            <c:strRef>
              <c:f>'L&amp;D 2018'!$A$12</c:f>
              <c:strCache>
                <c:ptCount val="1"/>
                <c:pt idx="0">
                  <c:v>20 - 24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2018'!$B$12:$E$12</c15:sqref>
                  </c15:fullRef>
                </c:ext>
              </c:extLst>
              <c:f>('L&amp;D 2018'!$C$12,'L&amp;D 2018'!$E$12)</c:f>
              <c:numCache>
                <c:formatCode>0.00%</c:formatCode>
                <c:ptCount val="2"/>
                <c:pt idx="0">
                  <c:v>7.4907554146856847E-2</c:v>
                </c:pt>
                <c:pt idx="1">
                  <c:v>3.6140224069389229E-2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4-41C7-A348-94FEC42538CC}"/>
            </c:ext>
          </c:extLst>
        </c:ser>
        <c:ser>
          <c:idx val="2"/>
          <c:order val="2"/>
          <c:tx>
            <c:strRef>
              <c:f>'L&amp;D 2018'!$A$13</c:f>
              <c:strCache>
                <c:ptCount val="1"/>
                <c:pt idx="0">
                  <c:v>25 - 29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2018'!$B$13:$E$13</c15:sqref>
                  </c15:fullRef>
                </c:ext>
              </c:extLst>
              <c:f>('L&amp;D 2018'!$C$13,'L&amp;D 2018'!$E$13)</c:f>
              <c:numCache>
                <c:formatCode>0.00%</c:formatCode>
                <c:ptCount val="2"/>
                <c:pt idx="0">
                  <c:v>0.1184891706286318</c:v>
                </c:pt>
                <c:pt idx="1">
                  <c:v>8.3483917600289129E-2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4-41C7-A348-94FEC42538CC}"/>
            </c:ext>
          </c:extLst>
        </c:ser>
        <c:ser>
          <c:idx val="3"/>
          <c:order val="3"/>
          <c:tx>
            <c:strRef>
              <c:f>'L&amp;D 2018'!$A$14</c:f>
              <c:strCache>
                <c:ptCount val="1"/>
                <c:pt idx="0">
                  <c:v>30 - 34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2018'!$B$14:$E$14</c15:sqref>
                  </c15:fullRef>
                </c:ext>
              </c:extLst>
              <c:f>('L&amp;D 2018'!$C$14,'L&amp;D 2018'!$E$14)</c:f>
              <c:numCache>
                <c:formatCode>0.00%</c:formatCode>
                <c:ptCount val="2"/>
                <c:pt idx="0">
                  <c:v>0.10126782884310619</c:v>
                </c:pt>
                <c:pt idx="1">
                  <c:v>8.8182146729309727E-2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E4-41C7-A348-94FEC42538CC}"/>
            </c:ext>
          </c:extLst>
        </c:ser>
        <c:ser>
          <c:idx val="4"/>
          <c:order val="4"/>
          <c:tx>
            <c:strRef>
              <c:f>'L&amp;D 2018'!$A$15</c:f>
              <c:strCache>
                <c:ptCount val="1"/>
                <c:pt idx="0">
                  <c:v>35 - 39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2018'!$B$15:$E$15</c15:sqref>
                  </c15:fullRef>
                </c:ext>
              </c:extLst>
              <c:f>('L&amp;D 2018'!$C$15,'L&amp;D 2018'!$E$15)</c:f>
              <c:numCache>
                <c:formatCode>0.00%</c:formatCode>
                <c:ptCount val="2"/>
                <c:pt idx="0">
                  <c:v>0.10412044374009509</c:v>
                </c:pt>
                <c:pt idx="1">
                  <c:v>0.11311890133718829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E4-41C7-A348-94FEC42538CC}"/>
            </c:ext>
          </c:extLst>
        </c:ser>
        <c:ser>
          <c:idx val="5"/>
          <c:order val="5"/>
          <c:tx>
            <c:strRef>
              <c:f>'L&amp;D 2018'!$A$16</c:f>
              <c:strCache>
                <c:ptCount val="1"/>
                <c:pt idx="0">
                  <c:v>40 - 44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2018'!$B$16:$E$16</c15:sqref>
                  </c15:fullRef>
                </c:ext>
              </c:extLst>
              <c:f>('L&amp;D 2018'!$C$16,'L&amp;D 2018'!$E$16)</c:f>
              <c:numCache>
                <c:formatCode>0.00%</c:formatCode>
                <c:ptCount val="2"/>
                <c:pt idx="0">
                  <c:v>0.12503961965134708</c:v>
                </c:pt>
                <c:pt idx="1">
                  <c:v>0.11799783158655584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E4-41C7-A348-94FEC42538CC}"/>
            </c:ext>
          </c:extLst>
        </c:ser>
        <c:ser>
          <c:idx val="6"/>
          <c:order val="6"/>
          <c:tx>
            <c:strRef>
              <c:f>'L&amp;D 2018'!$A$17</c:f>
              <c:strCache>
                <c:ptCount val="1"/>
                <c:pt idx="0">
                  <c:v>45 - 49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2018'!$B$17:$E$17</c15:sqref>
                  </c15:fullRef>
                </c:ext>
              </c:extLst>
              <c:f>('L&amp;D 2018'!$C$17,'L&amp;D 2018'!$E$17)</c:f>
              <c:numCache>
                <c:formatCode>0.00%</c:formatCode>
                <c:ptCount val="2"/>
                <c:pt idx="0">
                  <c:v>0.13972530375066033</c:v>
                </c:pt>
                <c:pt idx="1">
                  <c:v>0.14166967835200578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E4-41C7-A348-94FEC42538CC}"/>
            </c:ext>
          </c:extLst>
        </c:ser>
        <c:ser>
          <c:idx val="7"/>
          <c:order val="7"/>
          <c:tx>
            <c:strRef>
              <c:f>'L&amp;D 2018'!$A$18</c:f>
              <c:strCache>
                <c:ptCount val="1"/>
                <c:pt idx="0">
                  <c:v>50 - 54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2018'!$B$18:$E$18</c15:sqref>
                  </c15:fullRef>
                </c:ext>
              </c:extLst>
              <c:f>('L&amp;D 2018'!$C$18,'L&amp;D 2018'!$E$18)</c:f>
              <c:numCache>
                <c:formatCode>0.00%</c:formatCode>
                <c:ptCount val="2"/>
                <c:pt idx="0">
                  <c:v>0.15478077126254622</c:v>
                </c:pt>
                <c:pt idx="1">
                  <c:v>0.16516082399710877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E4-41C7-A348-94FEC42538CC}"/>
            </c:ext>
          </c:extLst>
        </c:ser>
        <c:ser>
          <c:idx val="8"/>
          <c:order val="8"/>
          <c:tx>
            <c:strRef>
              <c:f>'L&amp;D 2018'!$A$19</c:f>
              <c:strCache>
                <c:ptCount val="1"/>
                <c:pt idx="0">
                  <c:v>55 - 59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2018'!$B$19:$E$19</c15:sqref>
                  </c15:fullRef>
                </c:ext>
              </c:extLst>
              <c:f>('L&amp;D 2018'!$C$19,'L&amp;D 2018'!$E$19)</c:f>
              <c:numCache>
                <c:formatCode>0.00%</c:formatCode>
                <c:ptCount val="2"/>
                <c:pt idx="0">
                  <c:v>0.10491283676703644</c:v>
                </c:pt>
                <c:pt idx="1">
                  <c:v>0.13805565594506686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E4-41C7-A348-94FEC42538CC}"/>
            </c:ext>
          </c:extLst>
        </c:ser>
        <c:ser>
          <c:idx val="9"/>
          <c:order val="9"/>
          <c:tx>
            <c:strRef>
              <c:f>'L&amp;D 2018'!$A$20</c:f>
              <c:strCache>
                <c:ptCount val="1"/>
                <c:pt idx="0">
                  <c:v>60 - 64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2018'!$B$20:$E$20</c15:sqref>
                  </c15:fullRef>
                </c:ext>
              </c:extLst>
              <c:f>('L&amp;D 2018'!$C$20,'L&amp;D 2018'!$E$20)</c:f>
              <c:numCache>
                <c:formatCode>0.00%</c:formatCode>
                <c:ptCount val="2"/>
                <c:pt idx="0">
                  <c:v>5.6418383518225042E-2</c:v>
                </c:pt>
                <c:pt idx="1">
                  <c:v>8.9085652331044457E-2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E4-41C7-A348-94FEC42538CC}"/>
            </c:ext>
          </c:extLst>
        </c:ser>
        <c:ser>
          <c:idx val="10"/>
          <c:order val="10"/>
          <c:tx>
            <c:strRef>
              <c:f>'L&amp;D 2018'!$A$21</c:f>
              <c:strCache>
                <c:ptCount val="1"/>
                <c:pt idx="0">
                  <c:v>65 +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2018'!$B$10:$E$10</c15:sqref>
                  </c15:fullRef>
                </c:ext>
              </c:extLst>
              <c:f>('L&amp;D 2018'!$C$10,'L&amp;D 2018'!$E$10)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2018'!$B$21:$E$21</c15:sqref>
                  </c15:fullRef>
                </c:ext>
              </c:extLst>
              <c:f>('L&amp;D 2018'!$C$21,'L&amp;D 2018'!$E$21)</c:f>
              <c:numCache>
                <c:formatCode>0.00%</c:formatCode>
                <c:ptCount val="2"/>
                <c:pt idx="0">
                  <c:v>1.2361331220285262E-2</c:v>
                </c:pt>
                <c:pt idx="1">
                  <c:v>2.258764004336827E-2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E4-41C7-A348-94FEC425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8828104"/>
        <c:axId val="568836960"/>
      </c:barChart>
      <c:catAx>
        <c:axId val="56882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36960"/>
        <c:crosses val="autoZero"/>
        <c:auto val="1"/>
        <c:lblAlgn val="ctr"/>
        <c:lblOffset val="100"/>
        <c:noMultiLvlLbl val="0"/>
      </c:catAx>
      <c:valAx>
        <c:axId val="56883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2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Ethnic origin</a:t>
            </a:r>
          </a:p>
          <a:p>
            <a:pPr>
              <a:defRPr/>
            </a:pPr>
            <a:r>
              <a:rPr lang="en-GB"/>
              <a:t>Learning and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'L&amp;D 2018'!$A$26</c:f>
              <c:strCache>
                <c:ptCount val="1"/>
                <c:pt idx="0">
                  <c:v>White - British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2018'!$B$25:$E$25</c15:sqref>
                  </c15:fullRef>
                </c:ext>
              </c:extLst>
              <c:f>('L&amp;D 2018'!$C$25,'L&amp;D 2018'!$E$25)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2018'!$B$26:$E$26</c15:sqref>
                  </c15:fullRef>
                </c:ext>
              </c:extLst>
              <c:f>('L&amp;D 2018'!$C$26,'L&amp;D 2018'!$E$26)</c:f>
              <c:numCache>
                <c:formatCode>0.00%</c:formatCode>
                <c:ptCount val="2"/>
                <c:pt idx="0">
                  <c:v>0.66946645536185945</c:v>
                </c:pt>
                <c:pt idx="1">
                  <c:v>0.68503794723527289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9-4F80-AB1E-181BC44DE587}"/>
            </c:ext>
          </c:extLst>
        </c:ser>
        <c:ser>
          <c:idx val="1"/>
          <c:order val="1"/>
          <c:tx>
            <c:strRef>
              <c:f>'L&amp;D 2018'!$A$27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2018'!$B$25:$E$25</c15:sqref>
                  </c15:fullRef>
                </c:ext>
              </c:extLst>
              <c:f>('L&amp;D 2018'!$C$25,'L&amp;D 2018'!$E$25)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2018'!$B$27:$E$27</c15:sqref>
                  </c15:fullRef>
                </c:ext>
              </c:extLst>
              <c:f>('L&amp;D 2018'!$C$27,'L&amp;D 2018'!$E$27)</c:f>
              <c:numCache>
                <c:formatCode>0.00%</c:formatCode>
                <c:ptCount val="2"/>
                <c:pt idx="0">
                  <c:v>0.26682514527205492</c:v>
                </c:pt>
                <c:pt idx="1">
                  <c:v>0.25641488977231658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9-4F80-AB1E-181BC44DE587}"/>
            </c:ext>
          </c:extLst>
        </c:ser>
        <c:ser>
          <c:idx val="2"/>
          <c:order val="2"/>
          <c:tx>
            <c:strRef>
              <c:f>'L&amp;D 2018'!$A$28</c:f>
              <c:strCache>
                <c:ptCount val="1"/>
                <c:pt idx="0">
                  <c:v>White - Other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2018'!$B$25:$E$25</c15:sqref>
                  </c15:fullRef>
                </c:ext>
              </c:extLst>
              <c:f>('L&amp;D 2018'!$C$25,'L&amp;D 2018'!$E$25)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2018'!$B$28:$E$28</c15:sqref>
                  </c15:fullRef>
                </c:ext>
              </c:extLst>
              <c:f>('L&amp;D 2018'!$C$28,'L&amp;D 2018'!$E$28)</c:f>
              <c:numCache>
                <c:formatCode>0.00%</c:formatCode>
                <c:ptCount val="2"/>
                <c:pt idx="0">
                  <c:v>3.0427892234548337E-2</c:v>
                </c:pt>
                <c:pt idx="1">
                  <c:v>2.9273581496205278E-2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9-4F80-AB1E-181BC44DE587}"/>
            </c:ext>
          </c:extLst>
        </c:ser>
        <c:ser>
          <c:idx val="3"/>
          <c:order val="3"/>
          <c:tx>
            <c:strRef>
              <c:f>'L&amp;D 2018'!$A$29</c:f>
              <c:strCache>
                <c:ptCount val="1"/>
                <c:pt idx="0">
                  <c:v>Black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2018'!$B$25:$E$25</c15:sqref>
                  </c15:fullRef>
                </c:ext>
              </c:extLst>
              <c:f>('L&amp;D 2018'!$C$25,'L&amp;D 2018'!$E$25)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2018'!$B$29:$E$29</c15:sqref>
                  </c15:fullRef>
                </c:ext>
              </c:extLst>
              <c:f>('L&amp;D 2018'!$C$29,'L&amp;D 2018'!$E$29)</c:f>
              <c:numCache>
                <c:formatCode>0.00%</c:formatCode>
                <c:ptCount val="2"/>
                <c:pt idx="0">
                  <c:v>1.1938721605916535E-2</c:v>
                </c:pt>
                <c:pt idx="1">
                  <c:v>1.029996385977593E-2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A9-4F80-AB1E-181BC44DE587}"/>
            </c:ext>
          </c:extLst>
        </c:ser>
        <c:ser>
          <c:idx val="4"/>
          <c:order val="4"/>
          <c:tx>
            <c:strRef>
              <c:f>'L&amp;D 2018'!$A$30</c:f>
              <c:strCache>
                <c:ptCount val="1"/>
                <c:pt idx="0">
                  <c:v>Mixed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2018'!$B$25:$E$25</c15:sqref>
                  </c15:fullRef>
                </c:ext>
              </c:extLst>
              <c:f>('L&amp;D 2018'!$C$25,'L&amp;D 2018'!$E$25)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2018'!$B$30:$E$30</c15:sqref>
                  </c15:fullRef>
                </c:ext>
              </c:extLst>
              <c:f>('L&amp;D 2018'!$C$30,'L&amp;D 2018'!$E$30)</c:f>
              <c:numCache>
                <c:formatCode>0.00%</c:formatCode>
                <c:ptCount val="2"/>
                <c:pt idx="0">
                  <c:v>1.1146328578975172E-2</c:v>
                </c:pt>
                <c:pt idx="1">
                  <c:v>7.9508492952656308E-3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9-4F80-AB1E-181BC44DE587}"/>
            </c:ext>
          </c:extLst>
        </c:ser>
        <c:ser>
          <c:idx val="5"/>
          <c:order val="5"/>
          <c:tx>
            <c:strRef>
              <c:f>'L&amp;D 2018'!$A$31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2018'!$B$25:$E$25</c15:sqref>
                  </c15:fullRef>
                </c:ext>
              </c:extLst>
              <c:f>('L&amp;D 2018'!$C$25,'L&amp;D 2018'!$E$25)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2018'!$B$31:$E$31</c15:sqref>
                  </c15:fullRef>
                </c:ext>
              </c:extLst>
              <c:f>('L&amp;D 2018'!$C$31,'L&amp;D 2018'!$E$31)</c:f>
              <c:numCache>
                <c:formatCode>0.00%</c:formatCode>
                <c:ptCount val="2"/>
                <c:pt idx="0">
                  <c:v>4.0676175382989965E-3</c:v>
                </c:pt>
                <c:pt idx="1">
                  <c:v>4.6982291290205997E-3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A9-4F80-AB1E-181BC44DE587}"/>
            </c:ext>
          </c:extLst>
        </c:ser>
        <c:ser>
          <c:idx val="6"/>
          <c:order val="6"/>
          <c:tx>
            <c:strRef>
              <c:f>'L&amp;D 2018'!$A$32</c:f>
              <c:strCache>
                <c:ptCount val="1"/>
                <c:pt idx="0">
                  <c:v>Asian or Asian British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2018'!$B$25:$E$25</c15:sqref>
                  </c15:fullRef>
                </c:ext>
              </c:extLst>
              <c:f>('L&amp;D 2018'!$C$25,'L&amp;D 2018'!$E$25)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2018'!$B$32:$E$32</c15:sqref>
                  </c15:fullRef>
                </c:ext>
              </c:extLst>
              <c:f>('L&amp;D 2018'!$C$32,'L&amp;D 2018'!$E$32)</c:f>
              <c:numCache>
                <c:formatCode>0.00%</c:formatCode>
                <c:ptCount val="2"/>
                <c:pt idx="0">
                  <c:v>4.0676175382989965E-3</c:v>
                </c:pt>
                <c:pt idx="1">
                  <c:v>3.9754246476328154E-3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A9-4F80-AB1E-181BC44DE587}"/>
            </c:ext>
          </c:extLst>
        </c:ser>
        <c:ser>
          <c:idx val="7"/>
          <c:order val="7"/>
          <c:tx>
            <c:strRef>
              <c:f>'L&amp;D 2018'!$A$33</c:f>
              <c:strCache>
                <c:ptCount val="1"/>
                <c:pt idx="0">
                  <c:v>Refused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2018'!$B$25:$E$25</c15:sqref>
                  </c15:fullRef>
                </c:ext>
              </c:extLst>
              <c:f>('L&amp;D 2018'!$C$25,'L&amp;D 2018'!$E$25)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2018'!$B$33:$E$33</c15:sqref>
                  </c15:fullRef>
                </c:ext>
              </c:extLst>
              <c:f>('L&amp;D 2018'!$C$33,'L&amp;D 2018'!$E$33)</c:f>
              <c:numCache>
                <c:formatCode>0.00%</c:formatCode>
                <c:ptCount val="2"/>
                <c:pt idx="0">
                  <c:v>2.0602218700475437E-3</c:v>
                </c:pt>
                <c:pt idx="1">
                  <c:v>2.3491145645102999E-3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A9-4F80-AB1E-181BC44DE587}"/>
            </c:ext>
          </c:extLst>
        </c:ser>
        <c:ser>
          <c:idx val="8"/>
          <c:order val="8"/>
          <c:tx>
            <c:strRef>
              <c:f>'L&amp;D 2018'!$A$34</c:f>
              <c:strCache>
                <c:ptCount val="1"/>
                <c:pt idx="0">
                  <c:v>Grand 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2018'!$B$25:$E$25</c15:sqref>
                  </c15:fullRef>
                </c:ext>
              </c:extLst>
              <c:f>('L&amp;D 2018'!$C$25,'L&amp;D 2018'!$E$25)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2018'!$B$34:$E$34</c15:sqref>
                  </c15:fullRef>
                </c:ext>
              </c:extLst>
              <c:f>('L&amp;D 2018'!$C$34,'L&amp;D 2018'!$E$34)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0BA9-4F80-AB1E-181BC44DE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1456648"/>
        <c:axId val="571451728"/>
      </c:barChart>
      <c:catAx>
        <c:axId val="571456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51728"/>
        <c:crosses val="autoZero"/>
        <c:auto val="1"/>
        <c:lblAlgn val="ctr"/>
        <c:lblOffset val="100"/>
        <c:noMultiLvlLbl val="0"/>
      </c:catAx>
      <c:valAx>
        <c:axId val="57145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5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Disability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Learning and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'L&amp;D 2018'!$A$38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2018'!$B$37:$E$37</c15:sqref>
                  </c15:fullRef>
                </c:ext>
              </c:extLst>
              <c:f>('L&amp;D 2018'!$B$37,'L&amp;D 2018'!$D$37)</c:f>
              <c:strCache>
                <c:ptCount val="2"/>
                <c:pt idx="0">
                  <c:v>2018</c:v>
                </c:pt>
                <c:pt idx="1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2018'!$B$38:$E$38</c15:sqref>
                  </c15:fullRef>
                </c:ext>
              </c:extLst>
              <c:f>('L&amp;D 2018'!$B$38,'L&amp;D 2018'!$D$38)</c:f>
              <c:numCache>
                <c:formatCode>0.00%</c:formatCode>
                <c:ptCount val="2"/>
                <c:pt idx="0" formatCode="General">
                  <c:v>448</c:v>
                </c:pt>
                <c:pt idx="1" formatCode="General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4-4484-B5E2-7798DA1E25FD}"/>
            </c:ext>
          </c:extLst>
        </c:ser>
        <c:ser>
          <c:idx val="1"/>
          <c:order val="1"/>
          <c:tx>
            <c:strRef>
              <c:f>'L&amp;D 2018'!$A$39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2018'!$B$37:$E$37</c15:sqref>
                  </c15:fullRef>
                </c:ext>
              </c:extLst>
              <c:f>('L&amp;D 2018'!$B$37,'L&amp;D 2018'!$D$37)</c:f>
              <c:strCache>
                <c:ptCount val="2"/>
                <c:pt idx="0">
                  <c:v>2018</c:v>
                </c:pt>
                <c:pt idx="1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2018'!$B$39:$E$39</c15:sqref>
                  </c15:fullRef>
                </c:ext>
              </c:extLst>
              <c:f>('L&amp;D 2018'!$B$39,'L&amp;D 2018'!$D$39)</c:f>
              <c:numCache>
                <c:formatCode>0.00%</c:formatCode>
                <c:ptCount val="2"/>
                <c:pt idx="0" formatCode="General">
                  <c:v>9116</c:v>
                </c:pt>
                <c:pt idx="1" formatCode="General">
                  <c:v>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4-4484-B5E2-7798DA1E25FD}"/>
            </c:ext>
          </c:extLst>
        </c:ser>
        <c:ser>
          <c:idx val="2"/>
          <c:order val="2"/>
          <c:tx>
            <c:strRef>
              <c:f>'L&amp;D 2018'!$A$40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2018'!$B$37:$E$37</c15:sqref>
                  </c15:fullRef>
                </c:ext>
              </c:extLst>
              <c:f>('L&amp;D 2018'!$B$37,'L&amp;D 2018'!$D$37)</c:f>
              <c:strCache>
                <c:ptCount val="2"/>
                <c:pt idx="0">
                  <c:v>2018</c:v>
                </c:pt>
                <c:pt idx="1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2018'!$B$40:$E$40</c15:sqref>
                  </c15:fullRef>
                </c:ext>
              </c:extLst>
              <c:f>('L&amp;D 2018'!$B$40,'L&amp;D 2018'!$D$40)</c:f>
              <c:numCache>
                <c:formatCode>0.00%</c:formatCode>
                <c:ptCount val="2"/>
                <c:pt idx="0" formatCode="General">
                  <c:v>9366</c:v>
                </c:pt>
                <c:pt idx="1" formatCode="General">
                  <c:v>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A4-4484-B5E2-7798DA1E2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455992"/>
        <c:axId val="571452056"/>
      </c:barChart>
      <c:catAx>
        <c:axId val="57145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52056"/>
        <c:crosses val="autoZero"/>
        <c:auto val="1"/>
        <c:lblAlgn val="ctr"/>
        <c:lblOffset val="100"/>
        <c:noMultiLvlLbl val="0"/>
      </c:catAx>
      <c:valAx>
        <c:axId val="57145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5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Religion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Learning and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'L&amp;D 2018'!$A$45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2018'!$B$44:$E$44</c15:sqref>
                  </c15:fullRef>
                </c:ext>
              </c:extLst>
              <c:f>('L&amp;D 2018'!$C$44,'L&amp;D 2018'!$E$44)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2018'!$B$45:$E$45</c15:sqref>
                  </c15:fullRef>
                </c:ext>
              </c:extLst>
              <c:f>('L&amp;D 2018'!$C$45,'L&amp;D 2018'!$E$45)</c:f>
              <c:numCache>
                <c:formatCode>0.00%</c:formatCode>
                <c:ptCount val="2"/>
                <c:pt idx="0">
                  <c:v>0.53296354992076067</c:v>
                </c:pt>
                <c:pt idx="1" formatCode="0%">
                  <c:v>0.71467293097217199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3-40DD-9143-2C7EF5FA3093}"/>
            </c:ext>
          </c:extLst>
        </c:ser>
        <c:ser>
          <c:idx val="1"/>
          <c:order val="1"/>
          <c:tx>
            <c:strRef>
              <c:f>'L&amp;D 2018'!$A$46</c:f>
              <c:strCache>
                <c:ptCount val="1"/>
                <c:pt idx="0">
                  <c:v>None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2018'!$B$44:$E$44</c15:sqref>
                  </c15:fullRef>
                </c:ext>
              </c:extLst>
              <c:f>('L&amp;D 2018'!$C$44,'L&amp;D 2018'!$E$44)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2018'!$B$46:$E$46</c15:sqref>
                  </c15:fullRef>
                </c:ext>
              </c:extLst>
              <c:f>('L&amp;D 2018'!$C$46,'L&amp;D 2018'!$E$46)</c:f>
              <c:numCache>
                <c:formatCode>0.00%</c:formatCode>
                <c:ptCount val="2"/>
                <c:pt idx="0">
                  <c:v>0.24902271526677233</c:v>
                </c:pt>
                <c:pt idx="1" formatCode="0%">
                  <c:v>0.14582580411998555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3-40DD-9143-2C7EF5FA3093}"/>
            </c:ext>
          </c:extLst>
        </c:ser>
        <c:ser>
          <c:idx val="2"/>
          <c:order val="2"/>
          <c:tx>
            <c:strRef>
              <c:f>'L&amp;D 2018'!$A$47</c:f>
              <c:strCache>
                <c:ptCount val="1"/>
                <c:pt idx="0">
                  <c:v>Christian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2018'!$B$44:$E$44</c15:sqref>
                  </c15:fullRef>
                </c:ext>
              </c:extLst>
              <c:f>('L&amp;D 2018'!$C$44,'L&amp;D 2018'!$E$44)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2018'!$B$47:$E$47</c15:sqref>
                  </c15:fullRef>
                </c:ext>
              </c:extLst>
              <c:f>('L&amp;D 2018'!$C$47,'L&amp;D 2018'!$E$47)</c:f>
              <c:numCache>
                <c:formatCode>0.00%</c:formatCode>
                <c:ptCount val="2"/>
                <c:pt idx="0">
                  <c:v>0.20137348124669835</c:v>
                </c:pt>
                <c:pt idx="1" formatCode="0%">
                  <c:v>0.12396096855800506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3-40DD-9143-2C7EF5FA3093}"/>
            </c:ext>
          </c:extLst>
        </c:ser>
        <c:ser>
          <c:idx val="3"/>
          <c:order val="3"/>
          <c:tx>
            <c:strRef>
              <c:f>'L&amp;D 2018'!$A$48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2018'!$B$44:$E$44</c15:sqref>
                  </c15:fullRef>
                </c:ext>
              </c:extLst>
              <c:f>('L&amp;D 2018'!$C$44,'L&amp;D 2018'!$E$44)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2018'!$B$48:$E$48</c15:sqref>
                  </c15:fullRef>
                </c:ext>
              </c:extLst>
              <c:f>('L&amp;D 2018'!$C$48,'L&amp;D 2018'!$E$48)</c:f>
              <c:numCache>
                <c:formatCode>0.00%</c:formatCode>
                <c:ptCount val="2"/>
                <c:pt idx="0">
                  <c:v>1.2097200211304808E-2</c:v>
                </c:pt>
                <c:pt idx="1" formatCode="0.0%">
                  <c:v>1.1384170581857608E-2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3-40DD-9143-2C7EF5FA3093}"/>
            </c:ext>
          </c:extLst>
        </c:ser>
        <c:ser>
          <c:idx val="4"/>
          <c:order val="4"/>
          <c:tx>
            <c:strRef>
              <c:f>'L&amp;D 2018'!$A$49</c:f>
              <c:strCache>
                <c:ptCount val="1"/>
                <c:pt idx="0">
                  <c:v>Buddhist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2018'!$B$44:$E$44</c15:sqref>
                  </c15:fullRef>
                </c:ext>
              </c:extLst>
              <c:f>('L&amp;D 2018'!$C$44,'L&amp;D 2018'!$E$44)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2018'!$B$49:$E$49</c15:sqref>
                  </c15:fullRef>
                </c:ext>
              </c:extLst>
              <c:f>('L&amp;D 2018'!$C$49,'L&amp;D 2018'!$E$49)</c:f>
              <c:numCache>
                <c:formatCode>0.00%</c:formatCode>
                <c:ptCount val="2"/>
                <c:pt idx="0">
                  <c:v>1.4791336502905442E-3</c:v>
                </c:pt>
                <c:pt idx="1" formatCode="0.0%">
                  <c:v>1.9877123238164077E-3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E3-40DD-9143-2C7EF5FA3093}"/>
            </c:ext>
          </c:extLst>
        </c:ser>
        <c:ser>
          <c:idx val="5"/>
          <c:order val="5"/>
          <c:tx>
            <c:strRef>
              <c:f>'L&amp;D 2018'!$A$50</c:f>
              <c:strCache>
                <c:ptCount val="1"/>
                <c:pt idx="0">
                  <c:v>Muslim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2018'!$B$44:$E$44</c15:sqref>
                  </c15:fullRef>
                </c:ext>
              </c:extLst>
              <c:f>('L&amp;D 2018'!$C$44,'L&amp;D 2018'!$E$44)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2018'!$B$50:$E$50</c15:sqref>
                  </c15:fullRef>
                </c:ext>
              </c:extLst>
              <c:f>('L&amp;D 2018'!$C$50,'L&amp;D 2018'!$E$50)</c:f>
              <c:numCache>
                <c:formatCode>0.00%</c:formatCode>
                <c:ptCount val="2"/>
                <c:pt idx="0">
                  <c:v>1.9545694664553619E-3</c:v>
                </c:pt>
                <c:pt idx="1" formatCode="0.0%">
                  <c:v>9.035056017347307E-4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E3-40DD-9143-2C7EF5FA3093}"/>
            </c:ext>
          </c:extLst>
        </c:ser>
        <c:ser>
          <c:idx val="6"/>
          <c:order val="6"/>
          <c:tx>
            <c:strRef>
              <c:f>'L&amp;D 2018'!$A$51</c:f>
              <c:strCache>
                <c:ptCount val="1"/>
                <c:pt idx="0">
                  <c:v>Hindu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2018'!$B$44:$E$44</c15:sqref>
                  </c15:fullRef>
                </c:ext>
              </c:extLst>
              <c:f>('L&amp;D 2018'!$C$44,'L&amp;D 2018'!$E$44)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2018'!$B$51:$E$51</c15:sqref>
                  </c15:fullRef>
                </c:ext>
              </c:extLst>
              <c:f>('L&amp;D 2018'!$C$51,'L&amp;D 2018'!$E$51)</c:f>
              <c:numCache>
                <c:formatCode>0.00%</c:formatCode>
                <c:ptCount val="2"/>
                <c:pt idx="0">
                  <c:v>6.3391442155309036E-4</c:v>
                </c:pt>
                <c:pt idx="1" formatCode="0.0%">
                  <c:v>7.2280448138778463E-4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E3-40DD-9143-2C7EF5FA3093}"/>
            </c:ext>
          </c:extLst>
        </c:ser>
        <c:ser>
          <c:idx val="7"/>
          <c:order val="7"/>
          <c:tx>
            <c:strRef>
              <c:f>'L&amp;D 2018'!$A$52</c:f>
              <c:strCache>
                <c:ptCount val="1"/>
                <c:pt idx="0">
                  <c:v>Jewish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2018'!$B$44:$E$44</c15:sqref>
                  </c15:fullRef>
                </c:ext>
              </c:extLst>
              <c:f>('L&amp;D 2018'!$C$44,'L&amp;D 2018'!$E$44)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2018'!$B$52:$E$52</c15:sqref>
                  </c15:fullRef>
                </c:ext>
              </c:extLst>
              <c:f>('L&amp;D 2018'!$C$52,'L&amp;D 2018'!$E$52)</c:f>
              <c:numCache>
                <c:formatCode>0.00%</c:formatCode>
                <c:ptCount val="2"/>
                <c:pt idx="0">
                  <c:v>4.7543581616481777E-4</c:v>
                </c:pt>
                <c:pt idx="1" formatCode="0.0%">
                  <c:v>3.6140224069389231E-4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E3-40DD-9143-2C7EF5FA3093}"/>
            </c:ext>
          </c:extLst>
        </c:ser>
        <c:ser>
          <c:idx val="8"/>
          <c:order val="8"/>
          <c:tx>
            <c:strRef>
              <c:f>'L&amp;D 2018'!$A$53</c:f>
              <c:strCache>
                <c:ptCount val="1"/>
                <c:pt idx="0">
                  <c:v>Sikh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'L&amp;D 2018'!$B$44:$E$44</c15:sqref>
                  </c15:fullRef>
                </c:ext>
              </c:extLst>
              <c:f>('L&amp;D 2018'!$C$44,'L&amp;D 2018'!$E$44)</c:f>
              <c:strCache>
                <c:ptCount val="2"/>
                <c:pt idx="0">
                  <c:v>2018 (%)</c:v>
                </c:pt>
                <c:pt idx="1">
                  <c:v>2017 (%)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'L&amp;D 2018'!$B$53:$E$53</c15:sqref>
                  </c15:fullRef>
                </c:ext>
              </c:extLst>
              <c:f>('L&amp;D 2018'!$C$53,'L&amp;D 2018'!$E$53)</c:f>
              <c:numCache>
                <c:formatCode>0.00%</c:formatCode>
                <c:ptCount val="2"/>
                <c:pt idx="0">
                  <c:v>0</c:v>
                </c:pt>
                <c:pt idx="1" formatCode="0.0%">
                  <c:v>1.8070112034694616E-4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E3-40DD-9143-2C7EF5FA3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1459928"/>
        <c:axId val="571461568"/>
      </c:barChart>
      <c:catAx>
        <c:axId val="57145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61568"/>
        <c:crosses val="autoZero"/>
        <c:auto val="1"/>
        <c:lblAlgn val="ctr"/>
        <c:lblOffset val="100"/>
        <c:noMultiLvlLbl val="0"/>
      </c:catAx>
      <c:valAx>
        <c:axId val="57146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5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Religion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18'!$B$18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18'!$A$19:$A$27</c:f>
              <c:strCache>
                <c:ptCount val="9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None</c:v>
                </c:pt>
                <c:pt idx="6">
                  <c:v>Other</c:v>
                </c:pt>
                <c:pt idx="7">
                  <c:v>Prefer not to disclose</c:v>
                </c:pt>
                <c:pt idx="8">
                  <c:v>(blank)</c:v>
                </c:pt>
              </c:strCache>
            </c:strRef>
          </c:cat>
          <c:val>
            <c:numRef>
              <c:f>'Performance Development 18'!$B$19:$B$27</c:f>
              <c:numCache>
                <c:formatCode>General</c:formatCode>
                <c:ptCount val="9"/>
                <c:pt idx="0">
                  <c:v>5</c:v>
                </c:pt>
                <c:pt idx="1">
                  <c:v>385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431</c:v>
                </c:pt>
                <c:pt idx="6">
                  <c:v>26</c:v>
                </c:pt>
                <c:pt idx="7">
                  <c:v>43</c:v>
                </c:pt>
                <c:pt idx="8">
                  <c:v>1942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5-4513-A3BC-7D3E43ABF14F}"/>
            </c:ext>
          </c:extLst>
        </c:ser>
        <c:ser>
          <c:idx val="1"/>
          <c:order val="1"/>
          <c:tx>
            <c:strRef>
              <c:f>'Performance Development 18'!$C$18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18'!$A$19:$A$27</c:f>
              <c:strCache>
                <c:ptCount val="9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None</c:v>
                </c:pt>
                <c:pt idx="6">
                  <c:v>Other</c:v>
                </c:pt>
                <c:pt idx="7">
                  <c:v>Prefer not to disclose</c:v>
                </c:pt>
                <c:pt idx="8">
                  <c:v>(blank)</c:v>
                </c:pt>
              </c:strCache>
            </c:strRef>
          </c:cat>
          <c:val>
            <c:numRef>
              <c:f>'Performance Development 18'!$C$19:$C$27</c:f>
              <c:numCache>
                <c:formatCode>General</c:formatCode>
                <c:ptCount val="9"/>
                <c:pt idx="0">
                  <c:v>4</c:v>
                </c:pt>
                <c:pt idx="1">
                  <c:v>530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709</c:v>
                </c:pt>
                <c:pt idx="6">
                  <c:v>48</c:v>
                </c:pt>
                <c:pt idx="7">
                  <c:v>51</c:v>
                </c:pt>
                <c:pt idx="8">
                  <c:v>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5-4513-A3BC-7D3E43ABF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923624"/>
        <c:axId val="527925264"/>
      </c:barChart>
      <c:catAx>
        <c:axId val="52792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25264"/>
        <c:crosses val="autoZero"/>
        <c:auto val="1"/>
        <c:lblAlgn val="ctr"/>
        <c:lblOffset val="100"/>
        <c:noMultiLvlLbl val="0"/>
      </c:catAx>
      <c:valAx>
        <c:axId val="52792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92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18'!$B$31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18'!$A$32:$A$33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'Performance Development 18'!$B$32:$B$33</c:f>
              <c:numCache>
                <c:formatCode>General</c:formatCode>
                <c:ptCount val="2"/>
                <c:pt idx="0">
                  <c:v>1874</c:v>
                </c:pt>
                <c:pt idx="1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8-45C0-992D-B7A06F070562}"/>
            </c:ext>
          </c:extLst>
        </c:ser>
        <c:ser>
          <c:idx val="1"/>
          <c:order val="1"/>
          <c:tx>
            <c:strRef>
              <c:f>'Performance Development 18'!$C$31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18'!$A$32:$A$33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'Performance Development 18'!$C$32:$C$33</c:f>
              <c:numCache>
                <c:formatCode>General</c:formatCode>
                <c:ptCount val="2"/>
                <c:pt idx="0">
                  <c:v>2388</c:v>
                </c:pt>
                <c:pt idx="1">
                  <c:v>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8-45C0-992D-B7A06F07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282536"/>
        <c:axId val="527290408"/>
      </c:barChart>
      <c:catAx>
        <c:axId val="52728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290408"/>
        <c:crosses val="autoZero"/>
        <c:auto val="1"/>
        <c:lblAlgn val="ctr"/>
        <c:lblOffset val="100"/>
        <c:noMultiLvlLbl val="0"/>
      </c:catAx>
      <c:valAx>
        <c:axId val="52729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28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Sexual Orientation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18'!$B$37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18'!$A$38:$A$42</c:f>
              <c:strCache>
                <c:ptCount val="5"/>
                <c:pt idx="0">
                  <c:v>Bisexual</c:v>
                </c:pt>
                <c:pt idx="1">
                  <c:v>Gay Man/Lesbian Woman</c:v>
                </c:pt>
                <c:pt idx="2">
                  <c:v>Heterosexual</c:v>
                </c:pt>
                <c:pt idx="3">
                  <c:v>Prefer Not to Disclose</c:v>
                </c:pt>
                <c:pt idx="4">
                  <c:v>(blank)</c:v>
                </c:pt>
              </c:strCache>
            </c:strRef>
          </c:cat>
          <c:val>
            <c:numRef>
              <c:f>'Performance Development 18'!$B$38:$B$42</c:f>
              <c:numCache>
                <c:formatCode>General</c:formatCode>
                <c:ptCount val="5"/>
                <c:pt idx="0">
                  <c:v>8</c:v>
                </c:pt>
                <c:pt idx="1">
                  <c:v>33</c:v>
                </c:pt>
                <c:pt idx="2">
                  <c:v>799</c:v>
                </c:pt>
                <c:pt idx="3">
                  <c:v>35</c:v>
                </c:pt>
                <c:pt idx="4">
                  <c:v>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9-471C-B091-8746F5E07435}"/>
            </c:ext>
          </c:extLst>
        </c:ser>
        <c:ser>
          <c:idx val="1"/>
          <c:order val="1"/>
          <c:tx>
            <c:strRef>
              <c:f>'Performance Development 18'!$C$37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18'!$A$38:$A$42</c:f>
              <c:strCache>
                <c:ptCount val="5"/>
                <c:pt idx="0">
                  <c:v>Bisexual</c:v>
                </c:pt>
                <c:pt idx="1">
                  <c:v>Gay Man/Lesbian Woman</c:v>
                </c:pt>
                <c:pt idx="2">
                  <c:v>Heterosexual</c:v>
                </c:pt>
                <c:pt idx="3">
                  <c:v>Prefer Not to Disclose</c:v>
                </c:pt>
                <c:pt idx="4">
                  <c:v>(blank)</c:v>
                </c:pt>
              </c:strCache>
            </c:strRef>
          </c:cat>
          <c:val>
            <c:numRef>
              <c:f>'Performance Development 18'!$C$38:$C$42</c:f>
              <c:numCache>
                <c:formatCode>General</c:formatCode>
                <c:ptCount val="5"/>
                <c:pt idx="0">
                  <c:v>16</c:v>
                </c:pt>
                <c:pt idx="1">
                  <c:v>32</c:v>
                </c:pt>
                <c:pt idx="2">
                  <c:v>1179</c:v>
                </c:pt>
                <c:pt idx="3">
                  <c:v>57</c:v>
                </c:pt>
                <c:pt idx="4">
                  <c:v>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9-471C-B091-8746F5E07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679496"/>
        <c:axId val="530679824"/>
      </c:barChart>
      <c:catAx>
        <c:axId val="53067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679824"/>
        <c:crosses val="autoZero"/>
        <c:auto val="1"/>
        <c:lblAlgn val="ctr"/>
        <c:lblOffset val="100"/>
        <c:noMultiLvlLbl val="0"/>
      </c:catAx>
      <c:valAx>
        <c:axId val="5306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67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18'!$B$63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18'!$A$64:$A$66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(blank)</c:v>
                </c:pt>
              </c:strCache>
            </c:strRef>
          </c:cat>
          <c:val>
            <c:numRef>
              <c:f>'Performance Development 18'!$B$64:$B$66</c:f>
              <c:numCache>
                <c:formatCode>General</c:formatCode>
                <c:ptCount val="3"/>
                <c:pt idx="0">
                  <c:v>84</c:v>
                </c:pt>
                <c:pt idx="1">
                  <c:v>1791</c:v>
                </c:pt>
                <c:pt idx="2">
                  <c:v>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6-4A71-8F9A-9C412D7785EB}"/>
            </c:ext>
          </c:extLst>
        </c:ser>
        <c:ser>
          <c:idx val="1"/>
          <c:order val="1"/>
          <c:tx>
            <c:strRef>
              <c:f>'Performance Development 18'!$C$63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18'!$A$64:$A$66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(blank)</c:v>
                </c:pt>
              </c:strCache>
            </c:strRef>
          </c:cat>
          <c:val>
            <c:numRef>
              <c:f>'Performance Development 18'!$C$64:$C$66</c:f>
              <c:numCache>
                <c:formatCode>General</c:formatCode>
                <c:ptCount val="3"/>
                <c:pt idx="0">
                  <c:v>101</c:v>
                </c:pt>
                <c:pt idx="1">
                  <c:v>1785</c:v>
                </c:pt>
                <c:pt idx="2">
                  <c:v>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6-4A71-8F9A-9C412D778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5163328"/>
        <c:axId val="565170872"/>
      </c:barChart>
      <c:catAx>
        <c:axId val="5651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70872"/>
        <c:crosses val="autoZero"/>
        <c:auto val="1"/>
        <c:lblAlgn val="ctr"/>
        <c:lblOffset val="100"/>
        <c:noMultiLvlLbl val="0"/>
      </c:catAx>
      <c:valAx>
        <c:axId val="56517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6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Ethnic Origin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'Performance Development 18'!$B$70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18'!$A$71:$A$81</c:f>
              <c:strCache>
                <c:ptCount val="11"/>
                <c:pt idx="0">
                  <c:v>Arab</c:v>
                </c:pt>
                <c:pt idx="1">
                  <c:v>Asian</c:v>
                </c:pt>
                <c:pt idx="2">
                  <c:v>Black  </c:v>
                </c:pt>
                <c:pt idx="3">
                  <c:v>Chinese</c:v>
                </c:pt>
                <c:pt idx="4">
                  <c:v>European</c:v>
                </c:pt>
                <c:pt idx="5">
                  <c:v>Mixed</c:v>
                </c:pt>
                <c:pt idx="6">
                  <c:v>Other</c:v>
                </c:pt>
                <c:pt idx="7">
                  <c:v>Refused</c:v>
                </c:pt>
                <c:pt idx="8">
                  <c:v>Unknown</c:v>
                </c:pt>
                <c:pt idx="9">
                  <c:v>White</c:v>
                </c:pt>
                <c:pt idx="10">
                  <c:v>(blank)</c:v>
                </c:pt>
              </c:strCache>
            </c:strRef>
          </c:cat>
          <c:val>
            <c:numRef>
              <c:f>'Performance Development 18'!$B$71:$B$81</c:f>
              <c:numCache>
                <c:formatCode>General</c:formatCode>
                <c:ptCount val="11"/>
                <c:pt idx="1">
                  <c:v>7</c:v>
                </c:pt>
                <c:pt idx="2">
                  <c:v>19</c:v>
                </c:pt>
                <c:pt idx="3">
                  <c:v>4</c:v>
                </c:pt>
                <c:pt idx="4">
                  <c:v>13</c:v>
                </c:pt>
                <c:pt idx="5">
                  <c:v>26</c:v>
                </c:pt>
                <c:pt idx="6">
                  <c:v>14</c:v>
                </c:pt>
                <c:pt idx="7">
                  <c:v>16</c:v>
                </c:pt>
                <c:pt idx="8">
                  <c:v>10</c:v>
                </c:pt>
                <c:pt idx="9">
                  <c:v>2200</c:v>
                </c:pt>
                <c:pt idx="10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D-4B4E-9097-09B3DD538526}"/>
            </c:ext>
          </c:extLst>
        </c:ser>
        <c:ser>
          <c:idx val="1"/>
          <c:order val="1"/>
          <c:tx>
            <c:strRef>
              <c:f>'Performance Development 18'!$C$70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'Performance Development 18'!$A$71:$A$81</c:f>
              <c:strCache>
                <c:ptCount val="11"/>
                <c:pt idx="0">
                  <c:v>Arab</c:v>
                </c:pt>
                <c:pt idx="1">
                  <c:v>Asian</c:v>
                </c:pt>
                <c:pt idx="2">
                  <c:v>Black  </c:v>
                </c:pt>
                <c:pt idx="3">
                  <c:v>Chinese</c:v>
                </c:pt>
                <c:pt idx="4">
                  <c:v>European</c:v>
                </c:pt>
                <c:pt idx="5">
                  <c:v>Mixed</c:v>
                </c:pt>
                <c:pt idx="6">
                  <c:v>Other</c:v>
                </c:pt>
                <c:pt idx="7">
                  <c:v>Refused</c:v>
                </c:pt>
                <c:pt idx="8">
                  <c:v>Unknown</c:v>
                </c:pt>
                <c:pt idx="9">
                  <c:v>White</c:v>
                </c:pt>
                <c:pt idx="10">
                  <c:v>(blank)</c:v>
                </c:pt>
              </c:strCache>
            </c:strRef>
          </c:cat>
          <c:val>
            <c:numRef>
              <c:f>'Performance Development 18'!$C$71:$C$81</c:f>
              <c:numCache>
                <c:formatCode>General</c:formatCode>
                <c:ptCount val="11"/>
                <c:pt idx="0">
                  <c:v>1</c:v>
                </c:pt>
                <c:pt idx="1">
                  <c:v>14</c:v>
                </c:pt>
                <c:pt idx="2">
                  <c:v>43</c:v>
                </c:pt>
                <c:pt idx="3">
                  <c:v>3</c:v>
                </c:pt>
                <c:pt idx="4">
                  <c:v>16</c:v>
                </c:pt>
                <c:pt idx="5">
                  <c:v>32</c:v>
                </c:pt>
                <c:pt idx="6">
                  <c:v>7</c:v>
                </c:pt>
                <c:pt idx="7">
                  <c:v>10</c:v>
                </c:pt>
                <c:pt idx="8">
                  <c:v>11</c:v>
                </c:pt>
                <c:pt idx="9">
                  <c:v>2362</c:v>
                </c:pt>
                <c:pt idx="10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D-4B4E-9097-09B3DD538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375880"/>
        <c:axId val="529378504"/>
      </c:barChart>
      <c:catAx>
        <c:axId val="52937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78504"/>
        <c:crosses val="autoZero"/>
        <c:auto val="1"/>
        <c:lblAlgn val="ctr"/>
        <c:lblOffset val="100"/>
        <c:noMultiLvlLbl val="0"/>
      </c:catAx>
      <c:valAx>
        <c:axId val="5293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75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Gender profile</a:t>
            </a:r>
          </a:p>
          <a:p>
            <a:pPr>
              <a:defRPr/>
            </a:pPr>
            <a:r>
              <a:rPr lang="en-GB" b="1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Promotions!$A$4</c:f>
              <c:strCache>
                <c:ptCount val="1"/>
                <c:pt idx="0">
                  <c:v>Female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Promotions!$B$4</c:f>
              <c:numCache>
                <c:formatCode>General</c:formatCode>
                <c:ptCount val="1"/>
                <c:pt idx="0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F-450A-9C3A-14E927F9DDBE}"/>
            </c:ext>
          </c:extLst>
        </c:ser>
        <c:ser>
          <c:idx val="1"/>
          <c:order val="1"/>
          <c:tx>
            <c:strRef>
              <c:f>Promotions!$A$5</c:f>
              <c:strCache>
                <c:ptCount val="1"/>
                <c:pt idx="0">
                  <c:v>Male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Promotions!$B$3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Promotions!$B$5</c:f>
              <c:numCache>
                <c:formatCode>General</c:formatCode>
                <c:ptCount val="1"/>
                <c:pt idx="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F-450A-9C3A-14E927F9D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908344"/>
        <c:axId val="552905064"/>
      </c:barChart>
      <c:catAx>
        <c:axId val="55290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05064"/>
        <c:crosses val="autoZero"/>
        <c:auto val="1"/>
        <c:lblAlgn val="ctr"/>
        <c:lblOffset val="100"/>
        <c:noMultiLvlLbl val="0"/>
      </c:catAx>
      <c:valAx>
        <c:axId val="55290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0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Age range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Promotions!$A$10</c:f>
              <c:strCache>
                <c:ptCount val="1"/>
                <c:pt idx="0">
                  <c:v>20 and under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2-4A3A-B0B4-122A61A2418F}"/>
            </c:ext>
          </c:extLst>
        </c:ser>
        <c:ser>
          <c:idx val="1"/>
          <c:order val="1"/>
          <c:tx>
            <c:strRef>
              <c:f>Promotions!$A$11</c:f>
              <c:strCache>
                <c:ptCount val="1"/>
                <c:pt idx="0">
                  <c:v>21 - 30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Promotions!$B$11</c:f>
              <c:numCache>
                <c:formatCode>General</c:formatCode>
                <c:ptCount val="1"/>
                <c:pt idx="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2-4A3A-B0B4-122A61A2418F}"/>
            </c:ext>
          </c:extLst>
        </c:ser>
        <c:ser>
          <c:idx val="2"/>
          <c:order val="2"/>
          <c:tx>
            <c:strRef>
              <c:f>Promotions!$A$12</c:f>
              <c:strCache>
                <c:ptCount val="1"/>
                <c:pt idx="0">
                  <c:v>31 - 40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Promotions!$B$12</c:f>
              <c:numCache>
                <c:formatCode>General</c:formatCode>
                <c:ptCount val="1"/>
                <c:pt idx="0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2-4A3A-B0B4-122A61A2418F}"/>
            </c:ext>
          </c:extLst>
        </c:ser>
        <c:ser>
          <c:idx val="3"/>
          <c:order val="3"/>
          <c:tx>
            <c:strRef>
              <c:f>Promotions!$A$13</c:f>
              <c:strCache>
                <c:ptCount val="1"/>
                <c:pt idx="0">
                  <c:v>41 - 50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Promotions!$B$13</c:f>
              <c:numCache>
                <c:formatCode>General</c:formatCode>
                <c:ptCount val="1"/>
                <c:pt idx="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2-4A3A-B0B4-122A61A2418F}"/>
            </c:ext>
          </c:extLst>
        </c:ser>
        <c:ser>
          <c:idx val="4"/>
          <c:order val="4"/>
          <c:tx>
            <c:strRef>
              <c:f>Promotions!$A$14</c:f>
              <c:strCache>
                <c:ptCount val="1"/>
                <c:pt idx="0">
                  <c:v>51 - 60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Promotions!$B$14</c:f>
              <c:numCache>
                <c:formatCode>General</c:formatCode>
                <c:ptCount val="1"/>
                <c:pt idx="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C2-4A3A-B0B4-122A61A2418F}"/>
            </c:ext>
          </c:extLst>
        </c:ser>
        <c:ser>
          <c:idx val="5"/>
          <c:order val="5"/>
          <c:tx>
            <c:strRef>
              <c:f>Promotions!$A$15</c:f>
              <c:strCache>
                <c:ptCount val="1"/>
                <c:pt idx="0">
                  <c:v>61 and over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Promotions!$B$15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C2-4A3A-B0B4-122A61A24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593856"/>
        <c:axId val="572602056"/>
      </c:barChart>
      <c:catAx>
        <c:axId val="57259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602056"/>
        <c:crosses val="autoZero"/>
        <c:auto val="1"/>
        <c:lblAlgn val="ctr"/>
        <c:lblOffset val="100"/>
        <c:noMultiLvlLbl val="0"/>
      </c:catAx>
      <c:valAx>
        <c:axId val="57260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59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Religion</a:t>
            </a:r>
          </a:p>
          <a:p>
            <a:pPr>
              <a:defRPr/>
            </a:pPr>
            <a:r>
              <a:rPr lang="en-GB">
                <a:solidFill>
                  <a:sysClr val="windowText" lastClr="000000"/>
                </a:solidFill>
              </a:rPr>
              <a:t>Internal promotions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Promotions!$A$20</c:f>
              <c:strCache>
                <c:ptCount val="1"/>
                <c:pt idx="0">
                  <c:v>Buddhist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Promotions!$B$19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Promotions!$B$20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8-4AFF-BA48-57CA2859AE04}"/>
            </c:ext>
          </c:extLst>
        </c:ser>
        <c:ser>
          <c:idx val="1"/>
          <c:order val="1"/>
          <c:tx>
            <c:strRef>
              <c:f>Promotions!$A$21</c:f>
              <c:strCache>
                <c:ptCount val="1"/>
                <c:pt idx="0">
                  <c:v>Christian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Promotions!$B$19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Promotions!$B$21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8-4AFF-BA48-57CA2859AE04}"/>
            </c:ext>
          </c:extLst>
        </c:ser>
        <c:ser>
          <c:idx val="2"/>
          <c:order val="2"/>
          <c:tx>
            <c:strRef>
              <c:f>Promotions!$A$22</c:f>
              <c:strCache>
                <c:ptCount val="1"/>
                <c:pt idx="0">
                  <c:v>Hindu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Promotions!$B$19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Promotions!$B$22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08-4AFF-BA48-57CA2859AE04}"/>
            </c:ext>
          </c:extLst>
        </c:ser>
        <c:ser>
          <c:idx val="3"/>
          <c:order val="3"/>
          <c:tx>
            <c:strRef>
              <c:f>Promotions!$A$23</c:f>
              <c:strCache>
                <c:ptCount val="1"/>
                <c:pt idx="0">
                  <c:v>Jewish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Promotions!$B$19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Promotions!$B$23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08-4AFF-BA48-57CA2859AE04}"/>
            </c:ext>
          </c:extLst>
        </c:ser>
        <c:ser>
          <c:idx val="4"/>
          <c:order val="4"/>
          <c:tx>
            <c:strRef>
              <c:f>Promotions!$A$24</c:f>
              <c:strCache>
                <c:ptCount val="1"/>
                <c:pt idx="0">
                  <c:v>None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Promotions!$B$19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Promotions!$B$24</c:f>
              <c:numCache>
                <c:formatCode>General</c:formatCode>
                <c:ptCount val="1"/>
                <c:pt idx="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08-4AFF-BA48-57CA2859AE04}"/>
            </c:ext>
          </c:extLst>
        </c:ser>
        <c:ser>
          <c:idx val="5"/>
          <c:order val="5"/>
          <c:tx>
            <c:strRef>
              <c:f>Promotions!$A$25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Promotions!$B$19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Promotions!$B$25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08-4AFF-BA48-57CA2859AE04}"/>
            </c:ext>
          </c:extLst>
        </c:ser>
        <c:ser>
          <c:idx val="6"/>
          <c:order val="6"/>
          <c:tx>
            <c:strRef>
              <c:f>Promotions!$A$26</c:f>
              <c:strCache>
                <c:ptCount val="1"/>
                <c:pt idx="0">
                  <c:v>Undisclosed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Promotions!$B$19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Promotions!$B$26</c:f>
              <c:numCache>
                <c:formatCode>General</c:formatCode>
                <c:ptCount val="1"/>
                <c:pt idx="0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08-4AFF-BA48-57CA2859A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912280"/>
        <c:axId val="552915232"/>
      </c:barChart>
      <c:catAx>
        <c:axId val="55291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15232"/>
        <c:crosses val="autoZero"/>
        <c:auto val="1"/>
        <c:lblAlgn val="ctr"/>
        <c:lblOffset val="100"/>
        <c:noMultiLvlLbl val="0"/>
      </c:catAx>
      <c:valAx>
        <c:axId val="5529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1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</xdr:row>
      <xdr:rowOff>4762</xdr:rowOff>
    </xdr:from>
    <xdr:to>
      <xdr:col>16</xdr:col>
      <xdr:colOff>381000</xdr:colOff>
      <xdr:row>14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CA8F48-391E-4F04-9805-D2FB4BA72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15</xdr:row>
      <xdr:rowOff>109537</xdr:rowOff>
    </xdr:from>
    <xdr:to>
      <xdr:col>16</xdr:col>
      <xdr:colOff>381000</xdr:colOff>
      <xdr:row>28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03A11-1879-41E0-8AC4-3A338FF64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295275</xdr:colOff>
      <xdr:row>28</xdr:row>
      <xdr:rowOff>138112</xdr:rowOff>
    </xdr:from>
    <xdr:to>
      <xdr:col>16</xdr:col>
      <xdr:colOff>428625</xdr:colOff>
      <xdr:row>42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B115C4-3CFE-45B7-A715-DC89D5726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323850</xdr:colOff>
      <xdr:row>43</xdr:row>
      <xdr:rowOff>4762</xdr:rowOff>
    </xdr:from>
    <xdr:to>
      <xdr:col>16</xdr:col>
      <xdr:colOff>457200</xdr:colOff>
      <xdr:row>56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259F27-27F5-4828-B726-F25EA2A3B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238125</xdr:colOff>
      <xdr:row>58</xdr:row>
      <xdr:rowOff>52387</xdr:rowOff>
    </xdr:from>
    <xdr:to>
      <xdr:col>16</xdr:col>
      <xdr:colOff>371475</xdr:colOff>
      <xdr:row>71</xdr:row>
      <xdr:rowOff>195262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A43FDC-A5E3-42EA-9A63-46666A5DA3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228600</xdr:colOff>
      <xdr:row>72</xdr:row>
      <xdr:rowOff>138112</xdr:rowOff>
    </xdr:from>
    <xdr:to>
      <xdr:col>16</xdr:col>
      <xdr:colOff>361950</xdr:colOff>
      <xdr:row>86</xdr:row>
      <xdr:rowOff>80962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BA0BA0-F5A4-4272-90E4-C1A76FC32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176212</xdr:rowOff>
    </xdr:from>
    <xdr:to>
      <xdr:col>8</xdr:col>
      <xdr:colOff>409575</xdr:colOff>
      <xdr:row>17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29A4AF-8CC0-456A-B7C5-9E1C2A8B39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266699</xdr:colOff>
      <xdr:row>0</xdr:row>
      <xdr:rowOff>147636</xdr:rowOff>
    </xdr:from>
    <xdr:to>
      <xdr:col>14</xdr:col>
      <xdr:colOff>28574</xdr:colOff>
      <xdr:row>18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B6FB27-CF8B-427F-BBF7-BB363459E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581026</xdr:colOff>
      <xdr:row>18</xdr:row>
      <xdr:rowOff>138112</xdr:rowOff>
    </xdr:from>
    <xdr:to>
      <xdr:col>8</xdr:col>
      <xdr:colOff>466726</xdr:colOff>
      <xdr:row>35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DBD529-2A1D-4E44-B96A-5EFF21CC8D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285750</xdr:colOff>
      <xdr:row>18</xdr:row>
      <xdr:rowOff>157162</xdr:rowOff>
    </xdr:from>
    <xdr:to>
      <xdr:col>14</xdr:col>
      <xdr:colOff>57150</xdr:colOff>
      <xdr:row>35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716A90-612C-4A7F-8BCB-19D345120E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552450</xdr:colOff>
      <xdr:row>36</xdr:row>
      <xdr:rowOff>185737</xdr:rowOff>
    </xdr:from>
    <xdr:to>
      <xdr:col>8</xdr:col>
      <xdr:colOff>447675</xdr:colOff>
      <xdr:row>52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E8FE90E-8717-4171-BF0C-A2AC3870F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66675</xdr:colOff>
      <xdr:row>36</xdr:row>
      <xdr:rowOff>157161</xdr:rowOff>
    </xdr:from>
    <xdr:to>
      <xdr:col>14</xdr:col>
      <xdr:colOff>85725</xdr:colOff>
      <xdr:row>53</xdr:row>
      <xdr:rowOff>9524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9FBE6A-B6C0-45CD-ADD5-F2BEE8723B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523875</xdr:colOff>
      <xdr:row>53</xdr:row>
      <xdr:rowOff>128587</xdr:rowOff>
    </xdr:from>
    <xdr:to>
      <xdr:col>11</xdr:col>
      <xdr:colOff>219075</xdr:colOff>
      <xdr:row>67</xdr:row>
      <xdr:rowOff>185737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E18D7FD-6924-4970-8094-C2B72EA5B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42862</xdr:rowOff>
    </xdr:from>
    <xdr:to>
      <xdr:col>12</xdr:col>
      <xdr:colOff>523875</xdr:colOff>
      <xdr:row>15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55DE85-B56C-4A10-A2DF-B4129B87A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457200</xdr:colOff>
      <xdr:row>16</xdr:row>
      <xdr:rowOff>42862</xdr:rowOff>
    </xdr:from>
    <xdr:to>
      <xdr:col>12</xdr:col>
      <xdr:colOff>485775</xdr:colOff>
      <xdr:row>30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29733F-DC3C-4E5D-99D7-B236BB52D7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657225</xdr:colOff>
      <xdr:row>32</xdr:row>
      <xdr:rowOff>4762</xdr:rowOff>
    </xdr:from>
    <xdr:to>
      <xdr:col>13</xdr:col>
      <xdr:colOff>76200</xdr:colOff>
      <xdr:row>46</xdr:row>
      <xdr:rowOff>42862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F29511-3732-4FE3-B241-9BEF13659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542925</xdr:colOff>
      <xdr:row>48</xdr:row>
      <xdr:rowOff>109537</xdr:rowOff>
    </xdr:from>
    <xdr:to>
      <xdr:col>12</xdr:col>
      <xdr:colOff>571500</xdr:colOff>
      <xdr:row>62</xdr:row>
      <xdr:rowOff>176212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3DAFF99-F689-42C7-9A4E-BDF50BA6C1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56</xdr:row>
      <xdr:rowOff>4762</xdr:rowOff>
    </xdr:from>
    <xdr:to>
      <xdr:col>4</xdr:col>
      <xdr:colOff>733425</xdr:colOff>
      <xdr:row>70</xdr:row>
      <xdr:rowOff>80962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439B0C-262E-4952-AE51-33FF5E58E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ACAD-CDF2-4C7C-AEB2-AFC44FF04A58}">
  <sheetPr>
    <tabColor rgb="FF00B050"/>
  </sheetPr>
  <dimension ref="A1:AE52"/>
  <sheetViews>
    <sheetView workbookViewId="0">
      <selection activeCell="L44" sqref="L44"/>
    </sheetView>
  </sheetViews>
  <sheetFormatPr defaultRowHeight="15" x14ac:dyDescent="0.2"/>
  <cols>
    <col min="1" max="1" width="30.42578125" style="57" customWidth="1"/>
    <col min="2" max="3" width="11.28515625" style="57" bestFit="1" customWidth="1"/>
    <col min="4" max="4" width="15.85546875" style="57" customWidth="1"/>
    <col min="5" max="5" width="15.140625" style="57" bestFit="1" customWidth="1"/>
    <col min="6" max="6" width="14.140625" style="57" bestFit="1" customWidth="1"/>
    <col min="7" max="7" width="9" style="57" bestFit="1" customWidth="1"/>
    <col min="8" max="9" width="10.42578125" style="57" bestFit="1" customWidth="1"/>
    <col min="10" max="10" width="15.140625" style="57" bestFit="1" customWidth="1"/>
    <col min="11" max="11" width="9" style="57" bestFit="1" customWidth="1"/>
    <col min="12" max="13" width="14.140625" style="57" bestFit="1" customWidth="1"/>
    <col min="14" max="14" width="16.7109375" style="57" bestFit="1" customWidth="1"/>
    <col min="15" max="15" width="11.28515625" style="57" bestFit="1" customWidth="1"/>
    <col min="16" max="16" width="9" style="57" bestFit="1" customWidth="1"/>
    <col min="17" max="17" width="7.7109375" style="57" bestFit="1" customWidth="1"/>
    <col min="18" max="18" width="9" style="57" bestFit="1" customWidth="1"/>
    <col min="19" max="19" width="14.140625" style="57" bestFit="1" customWidth="1"/>
    <col min="20" max="20" width="9.28515625" style="57" bestFit="1" customWidth="1"/>
    <col min="21" max="21" width="10.28515625" style="57" bestFit="1" customWidth="1"/>
    <col min="22" max="22" width="11.85546875" style="57" bestFit="1" customWidth="1"/>
    <col min="23" max="24" width="9.28515625" style="57" bestFit="1" customWidth="1"/>
    <col min="25" max="25" width="10.28515625" style="57" bestFit="1" customWidth="1"/>
    <col min="26" max="26" width="9.28515625" style="57" bestFit="1" customWidth="1"/>
    <col min="27" max="27" width="10.85546875" style="57" bestFit="1" customWidth="1"/>
    <col min="28" max="256" width="9.140625" style="57"/>
    <col min="257" max="257" width="14.85546875" style="57" customWidth="1"/>
    <col min="258" max="259" width="9.140625" style="57"/>
    <col min="260" max="260" width="12.85546875" style="57" customWidth="1"/>
    <col min="261" max="267" width="9.140625" style="57"/>
    <col min="268" max="269" width="11.28515625" style="57" bestFit="1" customWidth="1"/>
    <col min="270" max="270" width="9.140625" style="57"/>
    <col min="271" max="271" width="11.5703125" style="57" bestFit="1" customWidth="1"/>
    <col min="272" max="273" width="9.28515625" style="57" bestFit="1" customWidth="1"/>
    <col min="274" max="274" width="13.28515625" style="57" customWidth="1"/>
    <col min="275" max="277" width="9.140625" style="57"/>
    <col min="278" max="278" width="11.7109375" style="57" bestFit="1" customWidth="1"/>
    <col min="279" max="512" width="9.140625" style="57"/>
    <col min="513" max="513" width="14.85546875" style="57" customWidth="1"/>
    <col min="514" max="515" width="9.140625" style="57"/>
    <col min="516" max="516" width="12.85546875" style="57" customWidth="1"/>
    <col min="517" max="523" width="9.140625" style="57"/>
    <col min="524" max="525" width="11.28515625" style="57" bestFit="1" customWidth="1"/>
    <col min="526" max="526" width="9.140625" style="57"/>
    <col min="527" max="527" width="11.5703125" style="57" bestFit="1" customWidth="1"/>
    <col min="528" max="529" width="9.28515625" style="57" bestFit="1" customWidth="1"/>
    <col min="530" max="530" width="13.28515625" style="57" customWidth="1"/>
    <col min="531" max="533" width="9.140625" style="57"/>
    <col min="534" max="534" width="11.7109375" style="57" bestFit="1" customWidth="1"/>
    <col min="535" max="768" width="9.140625" style="57"/>
    <col min="769" max="769" width="14.85546875" style="57" customWidth="1"/>
    <col min="770" max="771" width="9.140625" style="57"/>
    <col min="772" max="772" width="12.85546875" style="57" customWidth="1"/>
    <col min="773" max="779" width="9.140625" style="57"/>
    <col min="780" max="781" width="11.28515625" style="57" bestFit="1" customWidth="1"/>
    <col min="782" max="782" width="9.140625" style="57"/>
    <col min="783" max="783" width="11.5703125" style="57" bestFit="1" customWidth="1"/>
    <col min="784" max="785" width="9.28515625" style="57" bestFit="1" customWidth="1"/>
    <col min="786" max="786" width="13.28515625" style="57" customWidth="1"/>
    <col min="787" max="789" width="9.140625" style="57"/>
    <col min="790" max="790" width="11.7109375" style="57" bestFit="1" customWidth="1"/>
    <col min="791" max="1024" width="9.140625" style="57"/>
    <col min="1025" max="1025" width="14.85546875" style="57" customWidth="1"/>
    <col min="1026" max="1027" width="9.140625" style="57"/>
    <col min="1028" max="1028" width="12.85546875" style="57" customWidth="1"/>
    <col min="1029" max="1035" width="9.140625" style="57"/>
    <col min="1036" max="1037" width="11.28515625" style="57" bestFit="1" customWidth="1"/>
    <col min="1038" max="1038" width="9.140625" style="57"/>
    <col min="1039" max="1039" width="11.5703125" style="57" bestFit="1" customWidth="1"/>
    <col min="1040" max="1041" width="9.28515625" style="57" bestFit="1" customWidth="1"/>
    <col min="1042" max="1042" width="13.28515625" style="57" customWidth="1"/>
    <col min="1043" max="1045" width="9.140625" style="57"/>
    <col min="1046" max="1046" width="11.7109375" style="57" bestFit="1" customWidth="1"/>
    <col min="1047" max="1280" width="9.140625" style="57"/>
    <col min="1281" max="1281" width="14.85546875" style="57" customWidth="1"/>
    <col min="1282" max="1283" width="9.140625" style="57"/>
    <col min="1284" max="1284" width="12.85546875" style="57" customWidth="1"/>
    <col min="1285" max="1291" width="9.140625" style="57"/>
    <col min="1292" max="1293" width="11.28515625" style="57" bestFit="1" customWidth="1"/>
    <col min="1294" max="1294" width="9.140625" style="57"/>
    <col min="1295" max="1295" width="11.5703125" style="57" bestFit="1" customWidth="1"/>
    <col min="1296" max="1297" width="9.28515625" style="57" bestFit="1" customWidth="1"/>
    <col min="1298" max="1298" width="13.28515625" style="57" customWidth="1"/>
    <col min="1299" max="1301" width="9.140625" style="57"/>
    <col min="1302" max="1302" width="11.7109375" style="57" bestFit="1" customWidth="1"/>
    <col min="1303" max="1536" width="9.140625" style="57"/>
    <col min="1537" max="1537" width="14.85546875" style="57" customWidth="1"/>
    <col min="1538" max="1539" width="9.140625" style="57"/>
    <col min="1540" max="1540" width="12.85546875" style="57" customWidth="1"/>
    <col min="1541" max="1547" width="9.140625" style="57"/>
    <col min="1548" max="1549" width="11.28515625" style="57" bestFit="1" customWidth="1"/>
    <col min="1550" max="1550" width="9.140625" style="57"/>
    <col min="1551" max="1551" width="11.5703125" style="57" bestFit="1" customWidth="1"/>
    <col min="1552" max="1553" width="9.28515625" style="57" bestFit="1" customWidth="1"/>
    <col min="1554" max="1554" width="13.28515625" style="57" customWidth="1"/>
    <col min="1555" max="1557" width="9.140625" style="57"/>
    <col min="1558" max="1558" width="11.7109375" style="57" bestFit="1" customWidth="1"/>
    <col min="1559" max="1792" width="9.140625" style="57"/>
    <col min="1793" max="1793" width="14.85546875" style="57" customWidth="1"/>
    <col min="1794" max="1795" width="9.140625" style="57"/>
    <col min="1796" max="1796" width="12.85546875" style="57" customWidth="1"/>
    <col min="1797" max="1803" width="9.140625" style="57"/>
    <col min="1804" max="1805" width="11.28515625" style="57" bestFit="1" customWidth="1"/>
    <col min="1806" max="1806" width="9.140625" style="57"/>
    <col min="1807" max="1807" width="11.5703125" style="57" bestFit="1" customWidth="1"/>
    <col min="1808" max="1809" width="9.28515625" style="57" bestFit="1" customWidth="1"/>
    <col min="1810" max="1810" width="13.28515625" style="57" customWidth="1"/>
    <col min="1811" max="1813" width="9.140625" style="57"/>
    <col min="1814" max="1814" width="11.7109375" style="57" bestFit="1" customWidth="1"/>
    <col min="1815" max="2048" width="9.140625" style="57"/>
    <col min="2049" max="2049" width="14.85546875" style="57" customWidth="1"/>
    <col min="2050" max="2051" width="9.140625" style="57"/>
    <col min="2052" max="2052" width="12.85546875" style="57" customWidth="1"/>
    <col min="2053" max="2059" width="9.140625" style="57"/>
    <col min="2060" max="2061" width="11.28515625" style="57" bestFit="1" customWidth="1"/>
    <col min="2062" max="2062" width="9.140625" style="57"/>
    <col min="2063" max="2063" width="11.5703125" style="57" bestFit="1" customWidth="1"/>
    <col min="2064" max="2065" width="9.28515625" style="57" bestFit="1" customWidth="1"/>
    <col min="2066" max="2066" width="13.28515625" style="57" customWidth="1"/>
    <col min="2067" max="2069" width="9.140625" style="57"/>
    <col min="2070" max="2070" width="11.7109375" style="57" bestFit="1" customWidth="1"/>
    <col min="2071" max="2304" width="9.140625" style="57"/>
    <col min="2305" max="2305" width="14.85546875" style="57" customWidth="1"/>
    <col min="2306" max="2307" width="9.140625" style="57"/>
    <col min="2308" max="2308" width="12.85546875" style="57" customWidth="1"/>
    <col min="2309" max="2315" width="9.140625" style="57"/>
    <col min="2316" max="2317" width="11.28515625" style="57" bestFit="1" customWidth="1"/>
    <col min="2318" max="2318" width="9.140625" style="57"/>
    <col min="2319" max="2319" width="11.5703125" style="57" bestFit="1" customWidth="1"/>
    <col min="2320" max="2321" width="9.28515625" style="57" bestFit="1" customWidth="1"/>
    <col min="2322" max="2322" width="13.28515625" style="57" customWidth="1"/>
    <col min="2323" max="2325" width="9.140625" style="57"/>
    <col min="2326" max="2326" width="11.7109375" style="57" bestFit="1" customWidth="1"/>
    <col min="2327" max="2560" width="9.140625" style="57"/>
    <col min="2561" max="2561" width="14.85546875" style="57" customWidth="1"/>
    <col min="2562" max="2563" width="9.140625" style="57"/>
    <col min="2564" max="2564" width="12.85546875" style="57" customWidth="1"/>
    <col min="2565" max="2571" width="9.140625" style="57"/>
    <col min="2572" max="2573" width="11.28515625" style="57" bestFit="1" customWidth="1"/>
    <col min="2574" max="2574" width="9.140625" style="57"/>
    <col min="2575" max="2575" width="11.5703125" style="57" bestFit="1" customWidth="1"/>
    <col min="2576" max="2577" width="9.28515625" style="57" bestFit="1" customWidth="1"/>
    <col min="2578" max="2578" width="13.28515625" style="57" customWidth="1"/>
    <col min="2579" max="2581" width="9.140625" style="57"/>
    <col min="2582" max="2582" width="11.7109375" style="57" bestFit="1" customWidth="1"/>
    <col min="2583" max="2816" width="9.140625" style="57"/>
    <col min="2817" max="2817" width="14.85546875" style="57" customWidth="1"/>
    <col min="2818" max="2819" width="9.140625" style="57"/>
    <col min="2820" max="2820" width="12.85546875" style="57" customWidth="1"/>
    <col min="2821" max="2827" width="9.140625" style="57"/>
    <col min="2828" max="2829" width="11.28515625" style="57" bestFit="1" customWidth="1"/>
    <col min="2830" max="2830" width="9.140625" style="57"/>
    <col min="2831" max="2831" width="11.5703125" style="57" bestFit="1" customWidth="1"/>
    <col min="2832" max="2833" width="9.28515625" style="57" bestFit="1" customWidth="1"/>
    <col min="2834" max="2834" width="13.28515625" style="57" customWidth="1"/>
    <col min="2835" max="2837" width="9.140625" style="57"/>
    <col min="2838" max="2838" width="11.7109375" style="57" bestFit="1" customWidth="1"/>
    <col min="2839" max="3072" width="9.140625" style="57"/>
    <col min="3073" max="3073" width="14.85546875" style="57" customWidth="1"/>
    <col min="3074" max="3075" width="9.140625" style="57"/>
    <col min="3076" max="3076" width="12.85546875" style="57" customWidth="1"/>
    <col min="3077" max="3083" width="9.140625" style="57"/>
    <col min="3084" max="3085" width="11.28515625" style="57" bestFit="1" customWidth="1"/>
    <col min="3086" max="3086" width="9.140625" style="57"/>
    <col min="3087" max="3087" width="11.5703125" style="57" bestFit="1" customWidth="1"/>
    <col min="3088" max="3089" width="9.28515625" style="57" bestFit="1" customWidth="1"/>
    <col min="3090" max="3090" width="13.28515625" style="57" customWidth="1"/>
    <col min="3091" max="3093" width="9.140625" style="57"/>
    <col min="3094" max="3094" width="11.7109375" style="57" bestFit="1" customWidth="1"/>
    <col min="3095" max="3328" width="9.140625" style="57"/>
    <col min="3329" max="3329" width="14.85546875" style="57" customWidth="1"/>
    <col min="3330" max="3331" width="9.140625" style="57"/>
    <col min="3332" max="3332" width="12.85546875" style="57" customWidth="1"/>
    <col min="3333" max="3339" width="9.140625" style="57"/>
    <col min="3340" max="3341" width="11.28515625" style="57" bestFit="1" customWidth="1"/>
    <col min="3342" max="3342" width="9.140625" style="57"/>
    <col min="3343" max="3343" width="11.5703125" style="57" bestFit="1" customWidth="1"/>
    <col min="3344" max="3345" width="9.28515625" style="57" bestFit="1" customWidth="1"/>
    <col min="3346" max="3346" width="13.28515625" style="57" customWidth="1"/>
    <col min="3347" max="3349" width="9.140625" style="57"/>
    <col min="3350" max="3350" width="11.7109375" style="57" bestFit="1" customWidth="1"/>
    <col min="3351" max="3584" width="9.140625" style="57"/>
    <col min="3585" max="3585" width="14.85546875" style="57" customWidth="1"/>
    <col min="3586" max="3587" width="9.140625" style="57"/>
    <col min="3588" max="3588" width="12.85546875" style="57" customWidth="1"/>
    <col min="3589" max="3595" width="9.140625" style="57"/>
    <col min="3596" max="3597" width="11.28515625" style="57" bestFit="1" customWidth="1"/>
    <col min="3598" max="3598" width="9.140625" style="57"/>
    <col min="3599" max="3599" width="11.5703125" style="57" bestFit="1" customWidth="1"/>
    <col min="3600" max="3601" width="9.28515625" style="57" bestFit="1" customWidth="1"/>
    <col min="3602" max="3602" width="13.28515625" style="57" customWidth="1"/>
    <col min="3603" max="3605" width="9.140625" style="57"/>
    <col min="3606" max="3606" width="11.7109375" style="57" bestFit="1" customWidth="1"/>
    <col min="3607" max="3840" width="9.140625" style="57"/>
    <col min="3841" max="3841" width="14.85546875" style="57" customWidth="1"/>
    <col min="3842" max="3843" width="9.140625" style="57"/>
    <col min="3844" max="3844" width="12.85546875" style="57" customWidth="1"/>
    <col min="3845" max="3851" width="9.140625" style="57"/>
    <col min="3852" max="3853" width="11.28515625" style="57" bestFit="1" customWidth="1"/>
    <col min="3854" max="3854" width="9.140625" style="57"/>
    <col min="3855" max="3855" width="11.5703125" style="57" bestFit="1" customWidth="1"/>
    <col min="3856" max="3857" width="9.28515625" style="57" bestFit="1" customWidth="1"/>
    <col min="3858" max="3858" width="13.28515625" style="57" customWidth="1"/>
    <col min="3859" max="3861" width="9.140625" style="57"/>
    <col min="3862" max="3862" width="11.7109375" style="57" bestFit="1" customWidth="1"/>
    <col min="3863" max="4096" width="9.140625" style="57"/>
    <col min="4097" max="4097" width="14.85546875" style="57" customWidth="1"/>
    <col min="4098" max="4099" width="9.140625" style="57"/>
    <col min="4100" max="4100" width="12.85546875" style="57" customWidth="1"/>
    <col min="4101" max="4107" width="9.140625" style="57"/>
    <col min="4108" max="4109" width="11.28515625" style="57" bestFit="1" customWidth="1"/>
    <col min="4110" max="4110" width="9.140625" style="57"/>
    <col min="4111" max="4111" width="11.5703125" style="57" bestFit="1" customWidth="1"/>
    <col min="4112" max="4113" width="9.28515625" style="57" bestFit="1" customWidth="1"/>
    <col min="4114" max="4114" width="13.28515625" style="57" customWidth="1"/>
    <col min="4115" max="4117" width="9.140625" style="57"/>
    <col min="4118" max="4118" width="11.7109375" style="57" bestFit="1" customWidth="1"/>
    <col min="4119" max="4352" width="9.140625" style="57"/>
    <col min="4353" max="4353" width="14.85546875" style="57" customWidth="1"/>
    <col min="4354" max="4355" width="9.140625" style="57"/>
    <col min="4356" max="4356" width="12.85546875" style="57" customWidth="1"/>
    <col min="4357" max="4363" width="9.140625" style="57"/>
    <col min="4364" max="4365" width="11.28515625" style="57" bestFit="1" customWidth="1"/>
    <col min="4366" max="4366" width="9.140625" style="57"/>
    <col min="4367" max="4367" width="11.5703125" style="57" bestFit="1" customWidth="1"/>
    <col min="4368" max="4369" width="9.28515625" style="57" bestFit="1" customWidth="1"/>
    <col min="4370" max="4370" width="13.28515625" style="57" customWidth="1"/>
    <col min="4371" max="4373" width="9.140625" style="57"/>
    <col min="4374" max="4374" width="11.7109375" style="57" bestFit="1" customWidth="1"/>
    <col min="4375" max="4608" width="9.140625" style="57"/>
    <col min="4609" max="4609" width="14.85546875" style="57" customWidth="1"/>
    <col min="4610" max="4611" width="9.140625" style="57"/>
    <col min="4612" max="4612" width="12.85546875" style="57" customWidth="1"/>
    <col min="4613" max="4619" width="9.140625" style="57"/>
    <col min="4620" max="4621" width="11.28515625" style="57" bestFit="1" customWidth="1"/>
    <col min="4622" max="4622" width="9.140625" style="57"/>
    <col min="4623" max="4623" width="11.5703125" style="57" bestFit="1" customWidth="1"/>
    <col min="4624" max="4625" width="9.28515625" style="57" bestFit="1" customWidth="1"/>
    <col min="4626" max="4626" width="13.28515625" style="57" customWidth="1"/>
    <col min="4627" max="4629" width="9.140625" style="57"/>
    <col min="4630" max="4630" width="11.7109375" style="57" bestFit="1" customWidth="1"/>
    <col min="4631" max="4864" width="9.140625" style="57"/>
    <col min="4865" max="4865" width="14.85546875" style="57" customWidth="1"/>
    <col min="4866" max="4867" width="9.140625" style="57"/>
    <col min="4868" max="4868" width="12.85546875" style="57" customWidth="1"/>
    <col min="4869" max="4875" width="9.140625" style="57"/>
    <col min="4876" max="4877" width="11.28515625" style="57" bestFit="1" customWidth="1"/>
    <col min="4878" max="4878" width="9.140625" style="57"/>
    <col min="4879" max="4879" width="11.5703125" style="57" bestFit="1" customWidth="1"/>
    <col min="4880" max="4881" width="9.28515625" style="57" bestFit="1" customWidth="1"/>
    <col min="4882" max="4882" width="13.28515625" style="57" customWidth="1"/>
    <col min="4883" max="4885" width="9.140625" style="57"/>
    <col min="4886" max="4886" width="11.7109375" style="57" bestFit="1" customWidth="1"/>
    <col min="4887" max="5120" width="9.140625" style="57"/>
    <col min="5121" max="5121" width="14.85546875" style="57" customWidth="1"/>
    <col min="5122" max="5123" width="9.140625" style="57"/>
    <col min="5124" max="5124" width="12.85546875" style="57" customWidth="1"/>
    <col min="5125" max="5131" width="9.140625" style="57"/>
    <col min="5132" max="5133" width="11.28515625" style="57" bestFit="1" customWidth="1"/>
    <col min="5134" max="5134" width="9.140625" style="57"/>
    <col min="5135" max="5135" width="11.5703125" style="57" bestFit="1" customWidth="1"/>
    <col min="5136" max="5137" width="9.28515625" style="57" bestFit="1" customWidth="1"/>
    <col min="5138" max="5138" width="13.28515625" style="57" customWidth="1"/>
    <col min="5139" max="5141" width="9.140625" style="57"/>
    <col min="5142" max="5142" width="11.7109375" style="57" bestFit="1" customWidth="1"/>
    <col min="5143" max="5376" width="9.140625" style="57"/>
    <col min="5377" max="5377" width="14.85546875" style="57" customWidth="1"/>
    <col min="5378" max="5379" width="9.140625" style="57"/>
    <col min="5380" max="5380" width="12.85546875" style="57" customWidth="1"/>
    <col min="5381" max="5387" width="9.140625" style="57"/>
    <col min="5388" max="5389" width="11.28515625" style="57" bestFit="1" customWidth="1"/>
    <col min="5390" max="5390" width="9.140625" style="57"/>
    <col min="5391" max="5391" width="11.5703125" style="57" bestFit="1" customWidth="1"/>
    <col min="5392" max="5393" width="9.28515625" style="57" bestFit="1" customWidth="1"/>
    <col min="5394" max="5394" width="13.28515625" style="57" customWidth="1"/>
    <col min="5395" max="5397" width="9.140625" style="57"/>
    <col min="5398" max="5398" width="11.7109375" style="57" bestFit="1" customWidth="1"/>
    <col min="5399" max="5632" width="9.140625" style="57"/>
    <col min="5633" max="5633" width="14.85546875" style="57" customWidth="1"/>
    <col min="5634" max="5635" width="9.140625" style="57"/>
    <col min="5636" max="5636" width="12.85546875" style="57" customWidth="1"/>
    <col min="5637" max="5643" width="9.140625" style="57"/>
    <col min="5644" max="5645" width="11.28515625" style="57" bestFit="1" customWidth="1"/>
    <col min="5646" max="5646" width="9.140625" style="57"/>
    <col min="5647" max="5647" width="11.5703125" style="57" bestFit="1" customWidth="1"/>
    <col min="5648" max="5649" width="9.28515625" style="57" bestFit="1" customWidth="1"/>
    <col min="5650" max="5650" width="13.28515625" style="57" customWidth="1"/>
    <col min="5651" max="5653" width="9.140625" style="57"/>
    <col min="5654" max="5654" width="11.7109375" style="57" bestFit="1" customWidth="1"/>
    <col min="5655" max="5888" width="9.140625" style="57"/>
    <col min="5889" max="5889" width="14.85546875" style="57" customWidth="1"/>
    <col min="5890" max="5891" width="9.140625" style="57"/>
    <col min="5892" max="5892" width="12.85546875" style="57" customWidth="1"/>
    <col min="5893" max="5899" width="9.140625" style="57"/>
    <col min="5900" max="5901" width="11.28515625" style="57" bestFit="1" customWidth="1"/>
    <col min="5902" max="5902" width="9.140625" style="57"/>
    <col min="5903" max="5903" width="11.5703125" style="57" bestFit="1" customWidth="1"/>
    <col min="5904" max="5905" width="9.28515625" style="57" bestFit="1" customWidth="1"/>
    <col min="5906" max="5906" width="13.28515625" style="57" customWidth="1"/>
    <col min="5907" max="5909" width="9.140625" style="57"/>
    <col min="5910" max="5910" width="11.7109375" style="57" bestFit="1" customWidth="1"/>
    <col min="5911" max="6144" width="9.140625" style="57"/>
    <col min="6145" max="6145" width="14.85546875" style="57" customWidth="1"/>
    <col min="6146" max="6147" width="9.140625" style="57"/>
    <col min="6148" max="6148" width="12.85546875" style="57" customWidth="1"/>
    <col min="6149" max="6155" width="9.140625" style="57"/>
    <col min="6156" max="6157" width="11.28515625" style="57" bestFit="1" customWidth="1"/>
    <col min="6158" max="6158" width="9.140625" style="57"/>
    <col min="6159" max="6159" width="11.5703125" style="57" bestFit="1" customWidth="1"/>
    <col min="6160" max="6161" width="9.28515625" style="57" bestFit="1" customWidth="1"/>
    <col min="6162" max="6162" width="13.28515625" style="57" customWidth="1"/>
    <col min="6163" max="6165" width="9.140625" style="57"/>
    <col min="6166" max="6166" width="11.7109375" style="57" bestFit="1" customWidth="1"/>
    <col min="6167" max="6400" width="9.140625" style="57"/>
    <col min="6401" max="6401" width="14.85546875" style="57" customWidth="1"/>
    <col min="6402" max="6403" width="9.140625" style="57"/>
    <col min="6404" max="6404" width="12.85546875" style="57" customWidth="1"/>
    <col min="6405" max="6411" width="9.140625" style="57"/>
    <col min="6412" max="6413" width="11.28515625" style="57" bestFit="1" customWidth="1"/>
    <col min="6414" max="6414" width="9.140625" style="57"/>
    <col min="6415" max="6415" width="11.5703125" style="57" bestFit="1" customWidth="1"/>
    <col min="6416" max="6417" width="9.28515625" style="57" bestFit="1" customWidth="1"/>
    <col min="6418" max="6418" width="13.28515625" style="57" customWidth="1"/>
    <col min="6419" max="6421" width="9.140625" style="57"/>
    <col min="6422" max="6422" width="11.7109375" style="57" bestFit="1" customWidth="1"/>
    <col min="6423" max="6656" width="9.140625" style="57"/>
    <col min="6657" max="6657" width="14.85546875" style="57" customWidth="1"/>
    <col min="6658" max="6659" width="9.140625" style="57"/>
    <col min="6660" max="6660" width="12.85546875" style="57" customWidth="1"/>
    <col min="6661" max="6667" width="9.140625" style="57"/>
    <col min="6668" max="6669" width="11.28515625" style="57" bestFit="1" customWidth="1"/>
    <col min="6670" max="6670" width="9.140625" style="57"/>
    <col min="6671" max="6671" width="11.5703125" style="57" bestFit="1" customWidth="1"/>
    <col min="6672" max="6673" width="9.28515625" style="57" bestFit="1" customWidth="1"/>
    <col min="6674" max="6674" width="13.28515625" style="57" customWidth="1"/>
    <col min="6675" max="6677" width="9.140625" style="57"/>
    <col min="6678" max="6678" width="11.7109375" style="57" bestFit="1" customWidth="1"/>
    <col min="6679" max="6912" width="9.140625" style="57"/>
    <col min="6913" max="6913" width="14.85546875" style="57" customWidth="1"/>
    <col min="6914" max="6915" width="9.140625" style="57"/>
    <col min="6916" max="6916" width="12.85546875" style="57" customWidth="1"/>
    <col min="6917" max="6923" width="9.140625" style="57"/>
    <col min="6924" max="6925" width="11.28515625" style="57" bestFit="1" customWidth="1"/>
    <col min="6926" max="6926" width="9.140625" style="57"/>
    <col min="6927" max="6927" width="11.5703125" style="57" bestFit="1" customWidth="1"/>
    <col min="6928" max="6929" width="9.28515625" style="57" bestFit="1" customWidth="1"/>
    <col min="6930" max="6930" width="13.28515625" style="57" customWidth="1"/>
    <col min="6931" max="6933" width="9.140625" style="57"/>
    <col min="6934" max="6934" width="11.7109375" style="57" bestFit="1" customWidth="1"/>
    <col min="6935" max="7168" width="9.140625" style="57"/>
    <col min="7169" max="7169" width="14.85546875" style="57" customWidth="1"/>
    <col min="7170" max="7171" width="9.140625" style="57"/>
    <col min="7172" max="7172" width="12.85546875" style="57" customWidth="1"/>
    <col min="7173" max="7179" width="9.140625" style="57"/>
    <col min="7180" max="7181" width="11.28515625" style="57" bestFit="1" customWidth="1"/>
    <col min="7182" max="7182" width="9.140625" style="57"/>
    <col min="7183" max="7183" width="11.5703125" style="57" bestFit="1" customWidth="1"/>
    <col min="7184" max="7185" width="9.28515625" style="57" bestFit="1" customWidth="1"/>
    <col min="7186" max="7186" width="13.28515625" style="57" customWidth="1"/>
    <col min="7187" max="7189" width="9.140625" style="57"/>
    <col min="7190" max="7190" width="11.7109375" style="57" bestFit="1" customWidth="1"/>
    <col min="7191" max="7424" width="9.140625" style="57"/>
    <col min="7425" max="7425" width="14.85546875" style="57" customWidth="1"/>
    <col min="7426" max="7427" width="9.140625" style="57"/>
    <col min="7428" max="7428" width="12.85546875" style="57" customWidth="1"/>
    <col min="7429" max="7435" width="9.140625" style="57"/>
    <col min="7436" max="7437" width="11.28515625" style="57" bestFit="1" customWidth="1"/>
    <col min="7438" max="7438" width="9.140625" style="57"/>
    <col min="7439" max="7439" width="11.5703125" style="57" bestFit="1" customWidth="1"/>
    <col min="7440" max="7441" width="9.28515625" style="57" bestFit="1" customWidth="1"/>
    <col min="7442" max="7442" width="13.28515625" style="57" customWidth="1"/>
    <col min="7443" max="7445" width="9.140625" style="57"/>
    <col min="7446" max="7446" width="11.7109375" style="57" bestFit="1" customWidth="1"/>
    <col min="7447" max="7680" width="9.140625" style="57"/>
    <col min="7681" max="7681" width="14.85546875" style="57" customWidth="1"/>
    <col min="7682" max="7683" width="9.140625" style="57"/>
    <col min="7684" max="7684" width="12.85546875" style="57" customWidth="1"/>
    <col min="7685" max="7691" width="9.140625" style="57"/>
    <col min="7692" max="7693" width="11.28515625" style="57" bestFit="1" customWidth="1"/>
    <col min="7694" max="7694" width="9.140625" style="57"/>
    <col min="7695" max="7695" width="11.5703125" style="57" bestFit="1" customWidth="1"/>
    <col min="7696" max="7697" width="9.28515625" style="57" bestFit="1" customWidth="1"/>
    <col min="7698" max="7698" width="13.28515625" style="57" customWidth="1"/>
    <col min="7699" max="7701" width="9.140625" style="57"/>
    <col min="7702" max="7702" width="11.7109375" style="57" bestFit="1" customWidth="1"/>
    <col min="7703" max="7936" width="9.140625" style="57"/>
    <col min="7937" max="7937" width="14.85546875" style="57" customWidth="1"/>
    <col min="7938" max="7939" width="9.140625" style="57"/>
    <col min="7940" max="7940" width="12.85546875" style="57" customWidth="1"/>
    <col min="7941" max="7947" width="9.140625" style="57"/>
    <col min="7948" max="7949" width="11.28515625" style="57" bestFit="1" customWidth="1"/>
    <col min="7950" max="7950" width="9.140625" style="57"/>
    <col min="7951" max="7951" width="11.5703125" style="57" bestFit="1" customWidth="1"/>
    <col min="7952" max="7953" width="9.28515625" style="57" bestFit="1" customWidth="1"/>
    <col min="7954" max="7954" width="13.28515625" style="57" customWidth="1"/>
    <col min="7955" max="7957" width="9.140625" style="57"/>
    <col min="7958" max="7958" width="11.7109375" style="57" bestFit="1" customWidth="1"/>
    <col min="7959" max="8192" width="9.140625" style="57"/>
    <col min="8193" max="8193" width="14.85546875" style="57" customWidth="1"/>
    <col min="8194" max="8195" width="9.140625" style="57"/>
    <col min="8196" max="8196" width="12.85546875" style="57" customWidth="1"/>
    <col min="8197" max="8203" width="9.140625" style="57"/>
    <col min="8204" max="8205" width="11.28515625" style="57" bestFit="1" customWidth="1"/>
    <col min="8206" max="8206" width="9.140625" style="57"/>
    <col min="8207" max="8207" width="11.5703125" style="57" bestFit="1" customWidth="1"/>
    <col min="8208" max="8209" width="9.28515625" style="57" bestFit="1" customWidth="1"/>
    <col min="8210" max="8210" width="13.28515625" style="57" customWidth="1"/>
    <col min="8211" max="8213" width="9.140625" style="57"/>
    <col min="8214" max="8214" width="11.7109375" style="57" bestFit="1" customWidth="1"/>
    <col min="8215" max="8448" width="9.140625" style="57"/>
    <col min="8449" max="8449" width="14.85546875" style="57" customWidth="1"/>
    <col min="8450" max="8451" width="9.140625" style="57"/>
    <col min="8452" max="8452" width="12.85546875" style="57" customWidth="1"/>
    <col min="8453" max="8459" width="9.140625" style="57"/>
    <col min="8460" max="8461" width="11.28515625" style="57" bestFit="1" customWidth="1"/>
    <col min="8462" max="8462" width="9.140625" style="57"/>
    <col min="8463" max="8463" width="11.5703125" style="57" bestFit="1" customWidth="1"/>
    <col min="8464" max="8465" width="9.28515625" style="57" bestFit="1" customWidth="1"/>
    <col min="8466" max="8466" width="13.28515625" style="57" customWidth="1"/>
    <col min="8467" max="8469" width="9.140625" style="57"/>
    <col min="8470" max="8470" width="11.7109375" style="57" bestFit="1" customWidth="1"/>
    <col min="8471" max="8704" width="9.140625" style="57"/>
    <col min="8705" max="8705" width="14.85546875" style="57" customWidth="1"/>
    <col min="8706" max="8707" width="9.140625" style="57"/>
    <col min="8708" max="8708" width="12.85546875" style="57" customWidth="1"/>
    <col min="8709" max="8715" width="9.140625" style="57"/>
    <col min="8716" max="8717" width="11.28515625" style="57" bestFit="1" customWidth="1"/>
    <col min="8718" max="8718" width="9.140625" style="57"/>
    <col min="8719" max="8719" width="11.5703125" style="57" bestFit="1" customWidth="1"/>
    <col min="8720" max="8721" width="9.28515625" style="57" bestFit="1" customWidth="1"/>
    <col min="8722" max="8722" width="13.28515625" style="57" customWidth="1"/>
    <col min="8723" max="8725" width="9.140625" style="57"/>
    <col min="8726" max="8726" width="11.7109375" style="57" bestFit="1" customWidth="1"/>
    <col min="8727" max="8960" width="9.140625" style="57"/>
    <col min="8961" max="8961" width="14.85546875" style="57" customWidth="1"/>
    <col min="8962" max="8963" width="9.140625" style="57"/>
    <col min="8964" max="8964" width="12.85546875" style="57" customWidth="1"/>
    <col min="8965" max="8971" width="9.140625" style="57"/>
    <col min="8972" max="8973" width="11.28515625" style="57" bestFit="1" customWidth="1"/>
    <col min="8974" max="8974" width="9.140625" style="57"/>
    <col min="8975" max="8975" width="11.5703125" style="57" bestFit="1" customWidth="1"/>
    <col min="8976" max="8977" width="9.28515625" style="57" bestFit="1" customWidth="1"/>
    <col min="8978" max="8978" width="13.28515625" style="57" customWidth="1"/>
    <col min="8979" max="8981" width="9.140625" style="57"/>
    <col min="8982" max="8982" width="11.7109375" style="57" bestFit="1" customWidth="1"/>
    <col min="8983" max="9216" width="9.140625" style="57"/>
    <col min="9217" max="9217" width="14.85546875" style="57" customWidth="1"/>
    <col min="9218" max="9219" width="9.140625" style="57"/>
    <col min="9220" max="9220" width="12.85546875" style="57" customWidth="1"/>
    <col min="9221" max="9227" width="9.140625" style="57"/>
    <col min="9228" max="9229" width="11.28515625" style="57" bestFit="1" customWidth="1"/>
    <col min="9230" max="9230" width="9.140625" style="57"/>
    <col min="9231" max="9231" width="11.5703125" style="57" bestFit="1" customWidth="1"/>
    <col min="9232" max="9233" width="9.28515625" style="57" bestFit="1" customWidth="1"/>
    <col min="9234" max="9234" width="13.28515625" style="57" customWidth="1"/>
    <col min="9235" max="9237" width="9.140625" style="57"/>
    <col min="9238" max="9238" width="11.7109375" style="57" bestFit="1" customWidth="1"/>
    <col min="9239" max="9472" width="9.140625" style="57"/>
    <col min="9473" max="9473" width="14.85546875" style="57" customWidth="1"/>
    <col min="9474" max="9475" width="9.140625" style="57"/>
    <col min="9476" max="9476" width="12.85546875" style="57" customWidth="1"/>
    <col min="9477" max="9483" width="9.140625" style="57"/>
    <col min="9484" max="9485" width="11.28515625" style="57" bestFit="1" customWidth="1"/>
    <col min="9486" max="9486" width="9.140625" style="57"/>
    <col min="9487" max="9487" width="11.5703125" style="57" bestFit="1" customWidth="1"/>
    <col min="9488" max="9489" width="9.28515625" style="57" bestFit="1" customWidth="1"/>
    <col min="9490" max="9490" width="13.28515625" style="57" customWidth="1"/>
    <col min="9491" max="9493" width="9.140625" style="57"/>
    <col min="9494" max="9494" width="11.7109375" style="57" bestFit="1" customWidth="1"/>
    <col min="9495" max="9728" width="9.140625" style="57"/>
    <col min="9729" max="9729" width="14.85546875" style="57" customWidth="1"/>
    <col min="9730" max="9731" width="9.140625" style="57"/>
    <col min="9732" max="9732" width="12.85546875" style="57" customWidth="1"/>
    <col min="9733" max="9739" width="9.140625" style="57"/>
    <col min="9740" max="9741" width="11.28515625" style="57" bestFit="1" customWidth="1"/>
    <col min="9742" max="9742" width="9.140625" style="57"/>
    <col min="9743" max="9743" width="11.5703125" style="57" bestFit="1" customWidth="1"/>
    <col min="9744" max="9745" width="9.28515625" style="57" bestFit="1" customWidth="1"/>
    <col min="9746" max="9746" width="13.28515625" style="57" customWidth="1"/>
    <col min="9747" max="9749" width="9.140625" style="57"/>
    <col min="9750" max="9750" width="11.7109375" style="57" bestFit="1" customWidth="1"/>
    <col min="9751" max="9984" width="9.140625" style="57"/>
    <col min="9985" max="9985" width="14.85546875" style="57" customWidth="1"/>
    <col min="9986" max="9987" width="9.140625" style="57"/>
    <col min="9988" max="9988" width="12.85546875" style="57" customWidth="1"/>
    <col min="9989" max="9995" width="9.140625" style="57"/>
    <col min="9996" max="9997" width="11.28515625" style="57" bestFit="1" customWidth="1"/>
    <col min="9998" max="9998" width="9.140625" style="57"/>
    <col min="9999" max="9999" width="11.5703125" style="57" bestFit="1" customWidth="1"/>
    <col min="10000" max="10001" width="9.28515625" style="57" bestFit="1" customWidth="1"/>
    <col min="10002" max="10002" width="13.28515625" style="57" customWidth="1"/>
    <col min="10003" max="10005" width="9.140625" style="57"/>
    <col min="10006" max="10006" width="11.7109375" style="57" bestFit="1" customWidth="1"/>
    <col min="10007" max="10240" width="9.140625" style="57"/>
    <col min="10241" max="10241" width="14.85546875" style="57" customWidth="1"/>
    <col min="10242" max="10243" width="9.140625" style="57"/>
    <col min="10244" max="10244" width="12.85546875" style="57" customWidth="1"/>
    <col min="10245" max="10251" width="9.140625" style="57"/>
    <col min="10252" max="10253" width="11.28515625" style="57" bestFit="1" customWidth="1"/>
    <col min="10254" max="10254" width="9.140625" style="57"/>
    <col min="10255" max="10255" width="11.5703125" style="57" bestFit="1" customWidth="1"/>
    <col min="10256" max="10257" width="9.28515625" style="57" bestFit="1" customWidth="1"/>
    <col min="10258" max="10258" width="13.28515625" style="57" customWidth="1"/>
    <col min="10259" max="10261" width="9.140625" style="57"/>
    <col min="10262" max="10262" width="11.7109375" style="57" bestFit="1" customWidth="1"/>
    <col min="10263" max="10496" width="9.140625" style="57"/>
    <col min="10497" max="10497" width="14.85546875" style="57" customWidth="1"/>
    <col min="10498" max="10499" width="9.140625" style="57"/>
    <col min="10500" max="10500" width="12.85546875" style="57" customWidth="1"/>
    <col min="10501" max="10507" width="9.140625" style="57"/>
    <col min="10508" max="10509" width="11.28515625" style="57" bestFit="1" customWidth="1"/>
    <col min="10510" max="10510" width="9.140625" style="57"/>
    <col min="10511" max="10511" width="11.5703125" style="57" bestFit="1" customWidth="1"/>
    <col min="10512" max="10513" width="9.28515625" style="57" bestFit="1" customWidth="1"/>
    <col min="10514" max="10514" width="13.28515625" style="57" customWidth="1"/>
    <col min="10515" max="10517" width="9.140625" style="57"/>
    <col min="10518" max="10518" width="11.7109375" style="57" bestFit="1" customWidth="1"/>
    <col min="10519" max="10752" width="9.140625" style="57"/>
    <col min="10753" max="10753" width="14.85546875" style="57" customWidth="1"/>
    <col min="10754" max="10755" width="9.140625" style="57"/>
    <col min="10756" max="10756" width="12.85546875" style="57" customWidth="1"/>
    <col min="10757" max="10763" width="9.140625" style="57"/>
    <col min="10764" max="10765" width="11.28515625" style="57" bestFit="1" customWidth="1"/>
    <col min="10766" max="10766" width="9.140625" style="57"/>
    <col min="10767" max="10767" width="11.5703125" style="57" bestFit="1" customWidth="1"/>
    <col min="10768" max="10769" width="9.28515625" style="57" bestFit="1" customWidth="1"/>
    <col min="10770" max="10770" width="13.28515625" style="57" customWidth="1"/>
    <col min="10771" max="10773" width="9.140625" style="57"/>
    <col min="10774" max="10774" width="11.7109375" style="57" bestFit="1" customWidth="1"/>
    <col min="10775" max="11008" width="9.140625" style="57"/>
    <col min="11009" max="11009" width="14.85546875" style="57" customWidth="1"/>
    <col min="11010" max="11011" width="9.140625" style="57"/>
    <col min="11012" max="11012" width="12.85546875" style="57" customWidth="1"/>
    <col min="11013" max="11019" width="9.140625" style="57"/>
    <col min="11020" max="11021" width="11.28515625" style="57" bestFit="1" customWidth="1"/>
    <col min="11022" max="11022" width="9.140625" style="57"/>
    <col min="11023" max="11023" width="11.5703125" style="57" bestFit="1" customWidth="1"/>
    <col min="11024" max="11025" width="9.28515625" style="57" bestFit="1" customWidth="1"/>
    <col min="11026" max="11026" width="13.28515625" style="57" customWidth="1"/>
    <col min="11027" max="11029" width="9.140625" style="57"/>
    <col min="11030" max="11030" width="11.7109375" style="57" bestFit="1" customWidth="1"/>
    <col min="11031" max="11264" width="9.140625" style="57"/>
    <col min="11265" max="11265" width="14.85546875" style="57" customWidth="1"/>
    <col min="11266" max="11267" width="9.140625" style="57"/>
    <col min="11268" max="11268" width="12.85546875" style="57" customWidth="1"/>
    <col min="11269" max="11275" width="9.140625" style="57"/>
    <col min="11276" max="11277" width="11.28515625" style="57" bestFit="1" customWidth="1"/>
    <col min="11278" max="11278" width="9.140625" style="57"/>
    <col min="11279" max="11279" width="11.5703125" style="57" bestFit="1" customWidth="1"/>
    <col min="11280" max="11281" width="9.28515625" style="57" bestFit="1" customWidth="1"/>
    <col min="11282" max="11282" width="13.28515625" style="57" customWidth="1"/>
    <col min="11283" max="11285" width="9.140625" style="57"/>
    <col min="11286" max="11286" width="11.7109375" style="57" bestFit="1" customWidth="1"/>
    <col min="11287" max="11520" width="9.140625" style="57"/>
    <col min="11521" max="11521" width="14.85546875" style="57" customWidth="1"/>
    <col min="11522" max="11523" width="9.140625" style="57"/>
    <col min="11524" max="11524" width="12.85546875" style="57" customWidth="1"/>
    <col min="11525" max="11531" width="9.140625" style="57"/>
    <col min="11532" max="11533" width="11.28515625" style="57" bestFit="1" customWidth="1"/>
    <col min="11534" max="11534" width="9.140625" style="57"/>
    <col min="11535" max="11535" width="11.5703125" style="57" bestFit="1" customWidth="1"/>
    <col min="11536" max="11537" width="9.28515625" style="57" bestFit="1" customWidth="1"/>
    <col min="11538" max="11538" width="13.28515625" style="57" customWidth="1"/>
    <col min="11539" max="11541" width="9.140625" style="57"/>
    <col min="11542" max="11542" width="11.7109375" style="57" bestFit="1" customWidth="1"/>
    <col min="11543" max="11776" width="9.140625" style="57"/>
    <col min="11777" max="11777" width="14.85546875" style="57" customWidth="1"/>
    <col min="11778" max="11779" width="9.140625" style="57"/>
    <col min="11780" max="11780" width="12.85546875" style="57" customWidth="1"/>
    <col min="11781" max="11787" width="9.140625" style="57"/>
    <col min="11788" max="11789" width="11.28515625" style="57" bestFit="1" customWidth="1"/>
    <col min="11790" max="11790" width="9.140625" style="57"/>
    <col min="11791" max="11791" width="11.5703125" style="57" bestFit="1" customWidth="1"/>
    <col min="11792" max="11793" width="9.28515625" style="57" bestFit="1" customWidth="1"/>
    <col min="11794" max="11794" width="13.28515625" style="57" customWidth="1"/>
    <col min="11795" max="11797" width="9.140625" style="57"/>
    <col min="11798" max="11798" width="11.7109375" style="57" bestFit="1" customWidth="1"/>
    <col min="11799" max="12032" width="9.140625" style="57"/>
    <col min="12033" max="12033" width="14.85546875" style="57" customWidth="1"/>
    <col min="12034" max="12035" width="9.140625" style="57"/>
    <col min="12036" max="12036" width="12.85546875" style="57" customWidth="1"/>
    <col min="12037" max="12043" width="9.140625" style="57"/>
    <col min="12044" max="12045" width="11.28515625" style="57" bestFit="1" customWidth="1"/>
    <col min="12046" max="12046" width="9.140625" style="57"/>
    <col min="12047" max="12047" width="11.5703125" style="57" bestFit="1" customWidth="1"/>
    <col min="12048" max="12049" width="9.28515625" style="57" bestFit="1" customWidth="1"/>
    <col min="12050" max="12050" width="13.28515625" style="57" customWidth="1"/>
    <col min="12051" max="12053" width="9.140625" style="57"/>
    <col min="12054" max="12054" width="11.7109375" style="57" bestFit="1" customWidth="1"/>
    <col min="12055" max="12288" width="9.140625" style="57"/>
    <col min="12289" max="12289" width="14.85546875" style="57" customWidth="1"/>
    <col min="12290" max="12291" width="9.140625" style="57"/>
    <col min="12292" max="12292" width="12.85546875" style="57" customWidth="1"/>
    <col min="12293" max="12299" width="9.140625" style="57"/>
    <col min="12300" max="12301" width="11.28515625" style="57" bestFit="1" customWidth="1"/>
    <col min="12302" max="12302" width="9.140625" style="57"/>
    <col min="12303" max="12303" width="11.5703125" style="57" bestFit="1" customWidth="1"/>
    <col min="12304" max="12305" width="9.28515625" style="57" bestFit="1" customWidth="1"/>
    <col min="12306" max="12306" width="13.28515625" style="57" customWidth="1"/>
    <col min="12307" max="12309" width="9.140625" style="57"/>
    <col min="12310" max="12310" width="11.7109375" style="57" bestFit="1" customWidth="1"/>
    <col min="12311" max="12544" width="9.140625" style="57"/>
    <col min="12545" max="12545" width="14.85546875" style="57" customWidth="1"/>
    <col min="12546" max="12547" width="9.140625" style="57"/>
    <col min="12548" max="12548" width="12.85546875" style="57" customWidth="1"/>
    <col min="12549" max="12555" width="9.140625" style="57"/>
    <col min="12556" max="12557" width="11.28515625" style="57" bestFit="1" customWidth="1"/>
    <col min="12558" max="12558" width="9.140625" style="57"/>
    <col min="12559" max="12559" width="11.5703125" style="57" bestFit="1" customWidth="1"/>
    <col min="12560" max="12561" width="9.28515625" style="57" bestFit="1" customWidth="1"/>
    <col min="12562" max="12562" width="13.28515625" style="57" customWidth="1"/>
    <col min="12563" max="12565" width="9.140625" style="57"/>
    <col min="12566" max="12566" width="11.7109375" style="57" bestFit="1" customWidth="1"/>
    <col min="12567" max="12800" width="9.140625" style="57"/>
    <col min="12801" max="12801" width="14.85546875" style="57" customWidth="1"/>
    <col min="12802" max="12803" width="9.140625" style="57"/>
    <col min="12804" max="12804" width="12.85546875" style="57" customWidth="1"/>
    <col min="12805" max="12811" width="9.140625" style="57"/>
    <col min="12812" max="12813" width="11.28515625" style="57" bestFit="1" customWidth="1"/>
    <col min="12814" max="12814" width="9.140625" style="57"/>
    <col min="12815" max="12815" width="11.5703125" style="57" bestFit="1" customWidth="1"/>
    <col min="12816" max="12817" width="9.28515625" style="57" bestFit="1" customWidth="1"/>
    <col min="12818" max="12818" width="13.28515625" style="57" customWidth="1"/>
    <col min="12819" max="12821" width="9.140625" style="57"/>
    <col min="12822" max="12822" width="11.7109375" style="57" bestFit="1" customWidth="1"/>
    <col min="12823" max="13056" width="9.140625" style="57"/>
    <col min="13057" max="13057" width="14.85546875" style="57" customWidth="1"/>
    <col min="13058" max="13059" width="9.140625" style="57"/>
    <col min="13060" max="13060" width="12.85546875" style="57" customWidth="1"/>
    <col min="13061" max="13067" width="9.140625" style="57"/>
    <col min="13068" max="13069" width="11.28515625" style="57" bestFit="1" customWidth="1"/>
    <col min="13070" max="13070" width="9.140625" style="57"/>
    <col min="13071" max="13071" width="11.5703125" style="57" bestFit="1" customWidth="1"/>
    <col min="13072" max="13073" width="9.28515625" style="57" bestFit="1" customWidth="1"/>
    <col min="13074" max="13074" width="13.28515625" style="57" customWidth="1"/>
    <col min="13075" max="13077" width="9.140625" style="57"/>
    <col min="13078" max="13078" width="11.7109375" style="57" bestFit="1" customWidth="1"/>
    <col min="13079" max="13312" width="9.140625" style="57"/>
    <col min="13313" max="13313" width="14.85546875" style="57" customWidth="1"/>
    <col min="13314" max="13315" width="9.140625" style="57"/>
    <col min="13316" max="13316" width="12.85546875" style="57" customWidth="1"/>
    <col min="13317" max="13323" width="9.140625" style="57"/>
    <col min="13324" max="13325" width="11.28515625" style="57" bestFit="1" customWidth="1"/>
    <col min="13326" max="13326" width="9.140625" style="57"/>
    <col min="13327" max="13327" width="11.5703125" style="57" bestFit="1" customWidth="1"/>
    <col min="13328" max="13329" width="9.28515625" style="57" bestFit="1" customWidth="1"/>
    <col min="13330" max="13330" width="13.28515625" style="57" customWidth="1"/>
    <col min="13331" max="13333" width="9.140625" style="57"/>
    <col min="13334" max="13334" width="11.7109375" style="57" bestFit="1" customWidth="1"/>
    <col min="13335" max="13568" width="9.140625" style="57"/>
    <col min="13569" max="13569" width="14.85546875" style="57" customWidth="1"/>
    <col min="13570" max="13571" width="9.140625" style="57"/>
    <col min="13572" max="13572" width="12.85546875" style="57" customWidth="1"/>
    <col min="13573" max="13579" width="9.140625" style="57"/>
    <col min="13580" max="13581" width="11.28515625" style="57" bestFit="1" customWidth="1"/>
    <col min="13582" max="13582" width="9.140625" style="57"/>
    <col min="13583" max="13583" width="11.5703125" style="57" bestFit="1" customWidth="1"/>
    <col min="13584" max="13585" width="9.28515625" style="57" bestFit="1" customWidth="1"/>
    <col min="13586" max="13586" width="13.28515625" style="57" customWidth="1"/>
    <col min="13587" max="13589" width="9.140625" style="57"/>
    <col min="13590" max="13590" width="11.7109375" style="57" bestFit="1" customWidth="1"/>
    <col min="13591" max="13824" width="9.140625" style="57"/>
    <col min="13825" max="13825" width="14.85546875" style="57" customWidth="1"/>
    <col min="13826" max="13827" width="9.140625" style="57"/>
    <col min="13828" max="13828" width="12.85546875" style="57" customWidth="1"/>
    <col min="13829" max="13835" width="9.140625" style="57"/>
    <col min="13836" max="13837" width="11.28515625" style="57" bestFit="1" customWidth="1"/>
    <col min="13838" max="13838" width="9.140625" style="57"/>
    <col min="13839" max="13839" width="11.5703125" style="57" bestFit="1" customWidth="1"/>
    <col min="13840" max="13841" width="9.28515625" style="57" bestFit="1" customWidth="1"/>
    <col min="13842" max="13842" width="13.28515625" style="57" customWidth="1"/>
    <col min="13843" max="13845" width="9.140625" style="57"/>
    <col min="13846" max="13846" width="11.7109375" style="57" bestFit="1" customWidth="1"/>
    <col min="13847" max="14080" width="9.140625" style="57"/>
    <col min="14081" max="14081" width="14.85546875" style="57" customWidth="1"/>
    <col min="14082" max="14083" width="9.140625" style="57"/>
    <col min="14084" max="14084" width="12.85546875" style="57" customWidth="1"/>
    <col min="14085" max="14091" width="9.140625" style="57"/>
    <col min="14092" max="14093" width="11.28515625" style="57" bestFit="1" customWidth="1"/>
    <col min="14094" max="14094" width="9.140625" style="57"/>
    <col min="14095" max="14095" width="11.5703125" style="57" bestFit="1" customWidth="1"/>
    <col min="14096" max="14097" width="9.28515625" style="57" bestFit="1" customWidth="1"/>
    <col min="14098" max="14098" width="13.28515625" style="57" customWidth="1"/>
    <col min="14099" max="14101" width="9.140625" style="57"/>
    <col min="14102" max="14102" width="11.7109375" style="57" bestFit="1" customWidth="1"/>
    <col min="14103" max="14336" width="9.140625" style="57"/>
    <col min="14337" max="14337" width="14.85546875" style="57" customWidth="1"/>
    <col min="14338" max="14339" width="9.140625" style="57"/>
    <col min="14340" max="14340" width="12.85546875" style="57" customWidth="1"/>
    <col min="14341" max="14347" width="9.140625" style="57"/>
    <col min="14348" max="14349" width="11.28515625" style="57" bestFit="1" customWidth="1"/>
    <col min="14350" max="14350" width="9.140625" style="57"/>
    <col min="14351" max="14351" width="11.5703125" style="57" bestFit="1" customWidth="1"/>
    <col min="14352" max="14353" width="9.28515625" style="57" bestFit="1" customWidth="1"/>
    <col min="14354" max="14354" width="13.28515625" style="57" customWidth="1"/>
    <col min="14355" max="14357" width="9.140625" style="57"/>
    <col min="14358" max="14358" width="11.7109375" style="57" bestFit="1" customWidth="1"/>
    <col min="14359" max="14592" width="9.140625" style="57"/>
    <col min="14593" max="14593" width="14.85546875" style="57" customWidth="1"/>
    <col min="14594" max="14595" width="9.140625" style="57"/>
    <col min="14596" max="14596" width="12.85546875" style="57" customWidth="1"/>
    <col min="14597" max="14603" width="9.140625" style="57"/>
    <col min="14604" max="14605" width="11.28515625" style="57" bestFit="1" customWidth="1"/>
    <col min="14606" max="14606" width="9.140625" style="57"/>
    <col min="14607" max="14607" width="11.5703125" style="57" bestFit="1" customWidth="1"/>
    <col min="14608" max="14609" width="9.28515625" style="57" bestFit="1" customWidth="1"/>
    <col min="14610" max="14610" width="13.28515625" style="57" customWidth="1"/>
    <col min="14611" max="14613" width="9.140625" style="57"/>
    <col min="14614" max="14614" width="11.7109375" style="57" bestFit="1" customWidth="1"/>
    <col min="14615" max="14848" width="9.140625" style="57"/>
    <col min="14849" max="14849" width="14.85546875" style="57" customWidth="1"/>
    <col min="14850" max="14851" width="9.140625" style="57"/>
    <col min="14852" max="14852" width="12.85546875" style="57" customWidth="1"/>
    <col min="14853" max="14859" width="9.140625" style="57"/>
    <col min="14860" max="14861" width="11.28515625" style="57" bestFit="1" customWidth="1"/>
    <col min="14862" max="14862" width="9.140625" style="57"/>
    <col min="14863" max="14863" width="11.5703125" style="57" bestFit="1" customWidth="1"/>
    <col min="14864" max="14865" width="9.28515625" style="57" bestFit="1" customWidth="1"/>
    <col min="14866" max="14866" width="13.28515625" style="57" customWidth="1"/>
    <col min="14867" max="14869" width="9.140625" style="57"/>
    <col min="14870" max="14870" width="11.7109375" style="57" bestFit="1" customWidth="1"/>
    <col min="14871" max="15104" width="9.140625" style="57"/>
    <col min="15105" max="15105" width="14.85546875" style="57" customWidth="1"/>
    <col min="15106" max="15107" width="9.140625" style="57"/>
    <col min="15108" max="15108" width="12.85546875" style="57" customWidth="1"/>
    <col min="15109" max="15115" width="9.140625" style="57"/>
    <col min="15116" max="15117" width="11.28515625" style="57" bestFit="1" customWidth="1"/>
    <col min="15118" max="15118" width="9.140625" style="57"/>
    <col min="15119" max="15119" width="11.5703125" style="57" bestFit="1" customWidth="1"/>
    <col min="15120" max="15121" width="9.28515625" style="57" bestFit="1" customWidth="1"/>
    <col min="15122" max="15122" width="13.28515625" style="57" customWidth="1"/>
    <col min="15123" max="15125" width="9.140625" style="57"/>
    <col min="15126" max="15126" width="11.7109375" style="57" bestFit="1" customWidth="1"/>
    <col min="15127" max="15360" width="9.140625" style="57"/>
    <col min="15361" max="15361" width="14.85546875" style="57" customWidth="1"/>
    <col min="15362" max="15363" width="9.140625" style="57"/>
    <col min="15364" max="15364" width="12.85546875" style="57" customWidth="1"/>
    <col min="15365" max="15371" width="9.140625" style="57"/>
    <col min="15372" max="15373" width="11.28515625" style="57" bestFit="1" customWidth="1"/>
    <col min="15374" max="15374" width="9.140625" style="57"/>
    <col min="15375" max="15375" width="11.5703125" style="57" bestFit="1" customWidth="1"/>
    <col min="15376" max="15377" width="9.28515625" style="57" bestFit="1" customWidth="1"/>
    <col min="15378" max="15378" width="13.28515625" style="57" customWidth="1"/>
    <col min="15379" max="15381" width="9.140625" style="57"/>
    <col min="15382" max="15382" width="11.7109375" style="57" bestFit="1" customWidth="1"/>
    <col min="15383" max="15616" width="9.140625" style="57"/>
    <col min="15617" max="15617" width="14.85546875" style="57" customWidth="1"/>
    <col min="15618" max="15619" width="9.140625" style="57"/>
    <col min="15620" max="15620" width="12.85546875" style="57" customWidth="1"/>
    <col min="15621" max="15627" width="9.140625" style="57"/>
    <col min="15628" max="15629" width="11.28515625" style="57" bestFit="1" customWidth="1"/>
    <col min="15630" max="15630" width="9.140625" style="57"/>
    <col min="15631" max="15631" width="11.5703125" style="57" bestFit="1" customWidth="1"/>
    <col min="15632" max="15633" width="9.28515625" style="57" bestFit="1" customWidth="1"/>
    <col min="15634" max="15634" width="13.28515625" style="57" customWidth="1"/>
    <col min="15635" max="15637" width="9.140625" style="57"/>
    <col min="15638" max="15638" width="11.7109375" style="57" bestFit="1" customWidth="1"/>
    <col min="15639" max="15872" width="9.140625" style="57"/>
    <col min="15873" max="15873" width="14.85546875" style="57" customWidth="1"/>
    <col min="15874" max="15875" width="9.140625" style="57"/>
    <col min="15876" max="15876" width="12.85546875" style="57" customWidth="1"/>
    <col min="15877" max="15883" width="9.140625" style="57"/>
    <col min="15884" max="15885" width="11.28515625" style="57" bestFit="1" customWidth="1"/>
    <col min="15886" max="15886" width="9.140625" style="57"/>
    <col min="15887" max="15887" width="11.5703125" style="57" bestFit="1" customWidth="1"/>
    <col min="15888" max="15889" width="9.28515625" style="57" bestFit="1" customWidth="1"/>
    <col min="15890" max="15890" width="13.28515625" style="57" customWidth="1"/>
    <col min="15891" max="15893" width="9.140625" style="57"/>
    <col min="15894" max="15894" width="11.7109375" style="57" bestFit="1" customWidth="1"/>
    <col min="15895" max="16128" width="9.140625" style="57"/>
    <col min="16129" max="16129" width="14.85546875" style="57" customWidth="1"/>
    <col min="16130" max="16131" width="9.140625" style="57"/>
    <col min="16132" max="16132" width="12.85546875" style="57" customWidth="1"/>
    <col min="16133" max="16139" width="9.140625" style="57"/>
    <col min="16140" max="16141" width="11.28515625" style="57" bestFit="1" customWidth="1"/>
    <col min="16142" max="16142" width="9.140625" style="57"/>
    <col min="16143" max="16143" width="11.5703125" style="57" bestFit="1" customWidth="1"/>
    <col min="16144" max="16145" width="9.28515625" style="57" bestFit="1" customWidth="1"/>
    <col min="16146" max="16146" width="13.28515625" style="57" customWidth="1"/>
    <col min="16147" max="16149" width="9.140625" style="57"/>
    <col min="16150" max="16150" width="11.7109375" style="57" bestFit="1" customWidth="1"/>
    <col min="16151" max="16384" width="9.140625" style="57"/>
  </cols>
  <sheetData>
    <row r="1" spans="1:13" ht="15.75" x14ac:dyDescent="0.25">
      <c r="A1" s="60" t="s">
        <v>44</v>
      </c>
    </row>
    <row r="2" spans="1:13" x14ac:dyDescent="0.2">
      <c r="A2" s="61" t="s">
        <v>45</v>
      </c>
    </row>
    <row r="4" spans="1:13" ht="15.75" x14ac:dyDescent="0.25">
      <c r="A4" s="62"/>
    </row>
    <row r="5" spans="1:13" ht="15.75" x14ac:dyDescent="0.25">
      <c r="A5" s="53" t="s">
        <v>98</v>
      </c>
      <c r="B5" s="53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1:13" x14ac:dyDescent="0.2">
      <c r="A6" s="50">
        <v>2018</v>
      </c>
      <c r="B6" s="51">
        <v>19</v>
      </c>
      <c r="C6" s="51">
        <v>206</v>
      </c>
      <c r="D6" s="51">
        <v>460</v>
      </c>
      <c r="E6" s="51">
        <v>552</v>
      </c>
      <c r="F6" s="51">
        <v>718</v>
      </c>
      <c r="G6" s="51">
        <v>745</v>
      </c>
      <c r="H6" s="51">
        <v>925</v>
      </c>
      <c r="I6" s="51">
        <v>1033</v>
      </c>
      <c r="J6" s="51">
        <v>874</v>
      </c>
      <c r="K6" s="51">
        <v>524</v>
      </c>
      <c r="L6" s="51">
        <v>173</v>
      </c>
      <c r="M6" s="51">
        <v>6229</v>
      </c>
    </row>
    <row r="7" spans="1:13" x14ac:dyDescent="0.2">
      <c r="A7" s="73" t="s">
        <v>104</v>
      </c>
      <c r="B7" s="54">
        <v>3.0502488360892601E-3</v>
      </c>
      <c r="C7" s="54">
        <v>3.3071118959704604E-2</v>
      </c>
      <c r="D7" s="54">
        <v>7.3848129715845243E-2</v>
      </c>
      <c r="E7" s="54">
        <v>8.8617755659014294E-2</v>
      </c>
      <c r="F7" s="54">
        <v>0.11526729812168887</v>
      </c>
      <c r="G7" s="54">
        <v>0.11960186225718414</v>
      </c>
      <c r="H7" s="54">
        <v>0.14849895649381922</v>
      </c>
      <c r="I7" s="54">
        <v>0.16583721303580029</v>
      </c>
      <c r="J7" s="54">
        <v>0.14031144646010596</v>
      </c>
      <c r="K7" s="54">
        <v>8.412265211109328E-2</v>
      </c>
      <c r="L7" s="54">
        <v>2.7773318349654842E-2</v>
      </c>
      <c r="M7" s="54"/>
    </row>
    <row r="9" spans="1:13" ht="15.75" x14ac:dyDescent="0.25">
      <c r="A9" s="63"/>
    </row>
    <row r="10" spans="1:13" ht="47.25" x14ac:dyDescent="0.25">
      <c r="A10" s="55" t="s">
        <v>13</v>
      </c>
      <c r="B10" s="55" t="s">
        <v>14</v>
      </c>
      <c r="C10" s="55" t="s">
        <v>15</v>
      </c>
      <c r="D10" s="55" t="s">
        <v>16</v>
      </c>
      <c r="E10" s="55" t="s">
        <v>17</v>
      </c>
      <c r="F10" s="55" t="s">
        <v>18</v>
      </c>
      <c r="G10" s="55" t="s">
        <v>19</v>
      </c>
      <c r="H10" s="55" t="s">
        <v>20</v>
      </c>
      <c r="I10" s="55" t="s">
        <v>21</v>
      </c>
      <c r="J10" s="55" t="s">
        <v>99</v>
      </c>
      <c r="K10" s="55" t="s">
        <v>22</v>
      </c>
      <c r="L10" s="55" t="s">
        <v>12</v>
      </c>
    </row>
    <row r="11" spans="1:13" x14ac:dyDescent="0.2">
      <c r="A11" s="50">
        <v>2018</v>
      </c>
      <c r="B11" s="51">
        <v>9</v>
      </c>
      <c r="C11" s="51">
        <v>915</v>
      </c>
      <c r="D11" s="51">
        <v>5</v>
      </c>
      <c r="E11" s="51">
        <v>4</v>
      </c>
      <c r="F11" s="51">
        <v>8</v>
      </c>
      <c r="G11" s="51">
        <v>1140</v>
      </c>
      <c r="H11" s="51">
        <v>74</v>
      </c>
      <c r="I11" s="51">
        <v>94</v>
      </c>
      <c r="J11" s="57">
        <v>0</v>
      </c>
      <c r="K11" s="51">
        <v>3980</v>
      </c>
      <c r="L11" s="51">
        <v>6229</v>
      </c>
    </row>
    <row r="12" spans="1:13" x14ac:dyDescent="0.2">
      <c r="A12" s="73" t="s">
        <v>104</v>
      </c>
      <c r="B12" s="54">
        <v>1.4448547118317548E-3</v>
      </c>
      <c r="C12" s="54">
        <v>0.14689356236956172</v>
      </c>
      <c r="D12" s="54">
        <v>8.0269706212875256E-4</v>
      </c>
      <c r="E12" s="54">
        <v>6.4215764970300209E-4</v>
      </c>
      <c r="F12" s="54">
        <v>1.2843152994060042E-3</v>
      </c>
      <c r="G12" s="54">
        <v>0.18301493016535558</v>
      </c>
      <c r="H12" s="54">
        <v>1.1879916519505538E-2</v>
      </c>
      <c r="I12" s="54">
        <v>1.509070476802055E-2</v>
      </c>
      <c r="J12" s="52">
        <v>0</v>
      </c>
      <c r="K12" s="54">
        <v>0.63894686145448709</v>
      </c>
      <c r="L12" s="54"/>
    </row>
    <row r="13" spans="1:13" x14ac:dyDescent="0.2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3" ht="15.75" x14ac:dyDescent="0.25">
      <c r="A14" s="62"/>
    </row>
    <row r="15" spans="1:13" ht="15.75" x14ac:dyDescent="0.25">
      <c r="A15" s="53" t="s">
        <v>23</v>
      </c>
      <c r="B15" s="53" t="s">
        <v>24</v>
      </c>
      <c r="C15" s="53" t="s">
        <v>25</v>
      </c>
      <c r="D15" s="53" t="s">
        <v>12</v>
      </c>
    </row>
    <row r="16" spans="1:13" x14ac:dyDescent="0.2">
      <c r="A16" s="50">
        <v>2018</v>
      </c>
      <c r="B16" s="51">
        <v>4262</v>
      </c>
      <c r="C16" s="51">
        <v>1967</v>
      </c>
      <c r="D16" s="51">
        <v>6229</v>
      </c>
    </row>
    <row r="17" spans="1:31" x14ac:dyDescent="0.2">
      <c r="A17" s="73" t="s">
        <v>104</v>
      </c>
      <c r="B17" s="54">
        <v>0.68421897575854873</v>
      </c>
      <c r="C17" s="54">
        <v>0.31578102424145127</v>
      </c>
      <c r="D17" s="54"/>
    </row>
    <row r="20" spans="1:31" ht="15.75" x14ac:dyDescent="0.25">
      <c r="A20" s="53">
        <v>2018</v>
      </c>
      <c r="B20" s="182" t="s">
        <v>100</v>
      </c>
      <c r="C20" s="182"/>
      <c r="D20" s="182" t="s">
        <v>101</v>
      </c>
      <c r="E20" s="182"/>
      <c r="F20" s="50"/>
    </row>
    <row r="21" spans="1:31" ht="15.75" x14ac:dyDescent="0.25">
      <c r="A21" s="55" t="s">
        <v>26</v>
      </c>
      <c r="B21" s="53" t="s">
        <v>32</v>
      </c>
      <c r="C21" s="53" t="s">
        <v>102</v>
      </c>
      <c r="D21" s="53" t="s">
        <v>32</v>
      </c>
      <c r="E21" s="53" t="s">
        <v>102</v>
      </c>
      <c r="F21" s="53" t="s">
        <v>12</v>
      </c>
    </row>
    <row r="22" spans="1:31" x14ac:dyDescent="0.2">
      <c r="A22" s="50" t="s">
        <v>24</v>
      </c>
      <c r="B22" s="51">
        <v>2236</v>
      </c>
      <c r="C22" s="52">
        <v>0.5246363209760676</v>
      </c>
      <c r="D22" s="51">
        <v>2026</v>
      </c>
      <c r="E22" s="52">
        <v>0.47536367902393245</v>
      </c>
      <c r="F22" s="51">
        <v>4262</v>
      </c>
    </row>
    <row r="23" spans="1:31" x14ac:dyDescent="0.2">
      <c r="A23" s="50" t="s">
        <v>25</v>
      </c>
      <c r="B23" s="51">
        <v>1622</v>
      </c>
      <c r="C23" s="52">
        <v>0.82460599898322318</v>
      </c>
      <c r="D23" s="51">
        <v>345</v>
      </c>
      <c r="E23" s="52">
        <v>0.17539400101677682</v>
      </c>
      <c r="F23" s="51">
        <v>1967</v>
      </c>
    </row>
    <row r="24" spans="1:31" ht="15.75" x14ac:dyDescent="0.25">
      <c r="A24" s="53" t="s">
        <v>12</v>
      </c>
      <c r="B24" s="66">
        <v>3858</v>
      </c>
      <c r="C24" s="67"/>
      <c r="D24" s="66">
        <v>2371</v>
      </c>
      <c r="E24" s="67"/>
      <c r="F24" s="66">
        <v>6229</v>
      </c>
    </row>
    <row r="26" spans="1:31" ht="15.75" x14ac:dyDescent="0.25">
      <c r="A26" s="63"/>
    </row>
    <row r="27" spans="1:31" ht="47.25" x14ac:dyDescent="0.25">
      <c r="A27" s="55" t="s">
        <v>27</v>
      </c>
      <c r="B27" s="55" t="s">
        <v>28</v>
      </c>
      <c r="C27" s="55" t="s">
        <v>103</v>
      </c>
      <c r="D27" s="55" t="s">
        <v>30</v>
      </c>
      <c r="E27" s="55" t="s">
        <v>115</v>
      </c>
      <c r="F27" s="55" t="s">
        <v>12</v>
      </c>
    </row>
    <row r="28" spans="1:31" x14ac:dyDescent="0.2">
      <c r="A28" s="50">
        <v>2018</v>
      </c>
      <c r="B28" s="51">
        <v>24</v>
      </c>
      <c r="C28" s="51">
        <v>65</v>
      </c>
      <c r="D28" s="51">
        <v>1978</v>
      </c>
      <c r="E28" s="51">
        <v>4162</v>
      </c>
      <c r="F28" s="51">
        <v>6229</v>
      </c>
    </row>
    <row r="29" spans="1:31" x14ac:dyDescent="0.2">
      <c r="A29" s="73" t="s">
        <v>104</v>
      </c>
      <c r="B29" s="54">
        <v>3.8529458982180125E-3</v>
      </c>
      <c r="C29" s="54">
        <v>1.0435061807673784E-2</v>
      </c>
      <c r="D29" s="54">
        <v>0.31754695777813452</v>
      </c>
      <c r="E29" s="54">
        <v>0.66816503451597364</v>
      </c>
      <c r="F29" s="54"/>
    </row>
    <row r="30" spans="1:31" x14ac:dyDescent="0.2">
      <c r="A30" s="64"/>
      <c r="B30" s="69"/>
      <c r="C30" s="69"/>
      <c r="D30" s="69"/>
      <c r="E30" s="69"/>
      <c r="F30" s="69"/>
      <c r="G30" s="69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15.75" x14ac:dyDescent="0.25">
      <c r="A31" s="60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15.75" x14ac:dyDescent="0.25">
      <c r="A32" s="53" t="s">
        <v>33</v>
      </c>
      <c r="B32" s="53" t="s">
        <v>46</v>
      </c>
      <c r="C32" s="53" t="s">
        <v>47</v>
      </c>
      <c r="D32" s="53" t="s">
        <v>34</v>
      </c>
      <c r="E32" s="53" t="s">
        <v>35</v>
      </c>
      <c r="F32" s="53" t="s">
        <v>36</v>
      </c>
      <c r="G32" s="53" t="s">
        <v>20</v>
      </c>
      <c r="H32" s="53" t="s">
        <v>38</v>
      </c>
      <c r="I32" s="53" t="s">
        <v>40</v>
      </c>
      <c r="J32" s="53" t="s">
        <v>115</v>
      </c>
      <c r="K32" s="53" t="s">
        <v>37</v>
      </c>
      <c r="L32" s="53" t="s">
        <v>12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x14ac:dyDescent="0.2">
      <c r="A33" s="50">
        <v>2018</v>
      </c>
      <c r="B33" s="51">
        <v>1</v>
      </c>
      <c r="C33" s="51">
        <v>21</v>
      </c>
      <c r="D33" s="51">
        <v>62</v>
      </c>
      <c r="E33" s="51">
        <v>7</v>
      </c>
      <c r="F33" s="51">
        <v>29</v>
      </c>
      <c r="G33" s="51">
        <v>21</v>
      </c>
      <c r="H33" s="51">
        <v>26</v>
      </c>
      <c r="I33" s="51">
        <v>4562</v>
      </c>
      <c r="J33" s="51">
        <v>1442</v>
      </c>
      <c r="K33" s="51">
        <v>58</v>
      </c>
      <c r="L33" s="51">
        <v>6229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x14ac:dyDescent="0.2">
      <c r="A34" s="73" t="s">
        <v>104</v>
      </c>
      <c r="B34" s="54">
        <v>1.6053941242575052E-4</v>
      </c>
      <c r="C34" s="54">
        <v>3.3713276609407608E-3</v>
      </c>
      <c r="D34" s="54">
        <v>9.9534435703965331E-3</v>
      </c>
      <c r="E34" s="54">
        <v>1.1237758869802536E-3</v>
      </c>
      <c r="F34" s="54">
        <v>4.6556429603467654E-3</v>
      </c>
      <c r="G34" s="54">
        <v>3.3713276609407608E-3</v>
      </c>
      <c r="H34" s="54">
        <v>4.1740247230695133E-3</v>
      </c>
      <c r="I34" s="54">
        <v>0.73238079948627388</v>
      </c>
      <c r="J34" s="54">
        <v>0.23149783271793226</v>
      </c>
      <c r="K34" s="54">
        <v>9.3112859206935308E-3</v>
      </c>
      <c r="L34" s="5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x14ac:dyDescent="0.2">
      <c r="A35" s="64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31" ht="15.75" x14ac:dyDescent="0.25">
      <c r="A36" s="63"/>
    </row>
    <row r="37" spans="1:31" ht="15.75" x14ac:dyDescent="0.25">
      <c r="A37" s="53" t="s">
        <v>41</v>
      </c>
      <c r="B37" s="53" t="s">
        <v>42</v>
      </c>
      <c r="C37" s="53" t="s">
        <v>43</v>
      </c>
      <c r="D37" s="53" t="s">
        <v>115</v>
      </c>
      <c r="E37" s="53" t="s">
        <v>12</v>
      </c>
    </row>
    <row r="38" spans="1:31" x14ac:dyDescent="0.2">
      <c r="A38" s="50">
        <v>2018</v>
      </c>
      <c r="B38" s="51">
        <v>3576</v>
      </c>
      <c r="C38" s="51">
        <v>185</v>
      </c>
      <c r="D38" s="51">
        <v>2468</v>
      </c>
      <c r="E38" s="51">
        <v>6229</v>
      </c>
    </row>
    <row r="39" spans="1:31" x14ac:dyDescent="0.2">
      <c r="A39" s="73" t="s">
        <v>104</v>
      </c>
      <c r="B39" s="54">
        <v>0.57408893883448386</v>
      </c>
      <c r="C39" s="54">
        <v>2.9699791298763847E-2</v>
      </c>
      <c r="D39" s="54">
        <v>0.39621126986675231</v>
      </c>
      <c r="E39" s="54"/>
      <c r="O39" s="64"/>
      <c r="P39" s="65"/>
      <c r="Q39" s="65"/>
      <c r="R39" s="65"/>
      <c r="S39" s="65"/>
    </row>
    <row r="40" spans="1:31" x14ac:dyDescent="0.2">
      <c r="A40" s="64"/>
      <c r="B40" s="69"/>
      <c r="C40" s="69"/>
      <c r="D40" s="69"/>
      <c r="E40" s="69"/>
      <c r="O40" s="64"/>
      <c r="P40" s="65"/>
      <c r="Q40" s="65"/>
      <c r="R40" s="65"/>
      <c r="S40" s="65"/>
    </row>
    <row r="41" spans="1:31" ht="15.75" x14ac:dyDescent="0.25">
      <c r="A41" s="68"/>
    </row>
    <row r="42" spans="1:31" ht="15.75" x14ac:dyDescent="0.25">
      <c r="A42" s="53" t="s">
        <v>87</v>
      </c>
      <c r="B42" s="53" t="s">
        <v>32</v>
      </c>
      <c r="C42" s="53" t="s">
        <v>102</v>
      </c>
    </row>
    <row r="43" spans="1:31" x14ac:dyDescent="0.2">
      <c r="A43" s="70" t="s">
        <v>88</v>
      </c>
      <c r="B43" s="71">
        <v>4</v>
      </c>
      <c r="C43" s="72">
        <v>6.4215764970300209E-4</v>
      </c>
    </row>
    <row r="44" spans="1:31" x14ac:dyDescent="0.2">
      <c r="A44" s="70" t="s">
        <v>89</v>
      </c>
      <c r="B44" s="71">
        <v>63</v>
      </c>
      <c r="C44" s="72">
        <v>1.0113982982822282E-2</v>
      </c>
    </row>
    <row r="45" spans="1:31" x14ac:dyDescent="0.2">
      <c r="A45" s="70" t="s">
        <v>90</v>
      </c>
      <c r="B45" s="71">
        <v>8</v>
      </c>
      <c r="C45" s="72">
        <v>1.2843152994060042E-3</v>
      </c>
    </row>
    <row r="46" spans="1:31" x14ac:dyDescent="0.2">
      <c r="A46" s="70" t="s">
        <v>97</v>
      </c>
      <c r="B46" s="71">
        <v>10</v>
      </c>
      <c r="C46" s="72">
        <v>1.6053941242575051E-3</v>
      </c>
    </row>
    <row r="47" spans="1:31" x14ac:dyDescent="0.2">
      <c r="A47" s="70" t="s">
        <v>92</v>
      </c>
      <c r="B47" s="71">
        <v>46</v>
      </c>
      <c r="C47" s="72">
        <v>7.3848129715845239E-3</v>
      </c>
    </row>
    <row r="48" spans="1:31" x14ac:dyDescent="0.2">
      <c r="A48" s="70" t="s">
        <v>93</v>
      </c>
      <c r="B48" s="71">
        <v>574</v>
      </c>
      <c r="C48" s="72">
        <v>9.2149622732380795E-2</v>
      </c>
    </row>
    <row r="49" spans="1:3" x14ac:dyDescent="0.2">
      <c r="A49" s="70" t="s">
        <v>94</v>
      </c>
      <c r="B49" s="71">
        <v>91</v>
      </c>
      <c r="C49" s="72">
        <v>1.4609086530743297E-2</v>
      </c>
    </row>
    <row r="50" spans="1:3" x14ac:dyDescent="0.2">
      <c r="A50" s="70" t="s">
        <v>95</v>
      </c>
      <c r="B50" s="71">
        <v>10</v>
      </c>
      <c r="C50" s="72">
        <v>1.6053941242575051E-3</v>
      </c>
    </row>
    <row r="51" spans="1:3" x14ac:dyDescent="0.2">
      <c r="A51" s="70" t="s">
        <v>115</v>
      </c>
      <c r="B51" s="71">
        <v>5423</v>
      </c>
      <c r="C51" s="72">
        <v>0.8706052335848451</v>
      </c>
    </row>
    <row r="52" spans="1:3" ht="15.75" x14ac:dyDescent="0.25">
      <c r="A52" s="53" t="s">
        <v>12</v>
      </c>
      <c r="B52" s="66">
        <v>6229</v>
      </c>
      <c r="C52" s="54"/>
    </row>
  </sheetData>
  <mergeCells count="2">
    <mergeCell ref="B20:C20"/>
    <mergeCell ref="D20:E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93C9-D4D9-4FD6-86ED-F62D747CC10B}">
  <sheetPr>
    <tabColor rgb="FF00B050"/>
  </sheetPr>
  <dimension ref="A1:F9"/>
  <sheetViews>
    <sheetView workbookViewId="0">
      <selection activeCell="D18" sqref="D18"/>
    </sheetView>
  </sheetViews>
  <sheetFormatPr defaultColWidth="9.140625" defaultRowHeight="15" x14ac:dyDescent="0.2"/>
  <cols>
    <col min="1" max="1" width="18.42578125" style="9" customWidth="1"/>
    <col min="2" max="2" width="16.140625" style="9" bestFit="1" customWidth="1"/>
    <col min="3" max="3" width="12.42578125" style="9" customWidth="1"/>
    <col min="4" max="4" width="14.5703125" style="9" customWidth="1"/>
    <col min="5" max="5" width="12.7109375" style="9" customWidth="1"/>
    <col min="6" max="6" width="12.85546875" style="9" bestFit="1" customWidth="1"/>
    <col min="7" max="7" width="8" style="9" bestFit="1" customWidth="1"/>
    <col min="8" max="8" width="5.42578125" style="9" customWidth="1"/>
    <col min="9" max="9" width="15.85546875" style="9" bestFit="1" customWidth="1"/>
    <col min="10" max="12" width="9.28515625" style="9" bestFit="1" customWidth="1"/>
    <col min="13" max="13" width="12.140625" style="9" customWidth="1"/>
    <col min="14" max="14" width="13.5703125" style="9" customWidth="1"/>
    <col min="15" max="15" width="10.5703125" style="9" bestFit="1" customWidth="1"/>
    <col min="16" max="16384" width="9.140625" style="9"/>
  </cols>
  <sheetData>
    <row r="1" spans="1:6" ht="15.75" x14ac:dyDescent="0.25">
      <c r="A1" s="75" t="s">
        <v>143</v>
      </c>
    </row>
    <row r="2" spans="1:6" x14ac:dyDescent="0.2">
      <c r="A2" s="3" t="s">
        <v>57</v>
      </c>
    </row>
    <row r="5" spans="1:6" ht="63" x14ac:dyDescent="0.25">
      <c r="A5" s="41"/>
      <c r="B5" s="59" t="s">
        <v>70</v>
      </c>
      <c r="C5" s="59" t="s">
        <v>71</v>
      </c>
      <c r="D5" s="59" t="s">
        <v>72</v>
      </c>
      <c r="E5" s="59" t="s">
        <v>73</v>
      </c>
      <c r="F5" s="59" t="s">
        <v>12</v>
      </c>
    </row>
    <row r="6" spans="1:6" x14ac:dyDescent="0.2">
      <c r="A6" s="181" t="s">
        <v>74</v>
      </c>
      <c r="B6" s="45">
        <v>1</v>
      </c>
      <c r="C6" s="45">
        <v>1</v>
      </c>
      <c r="D6" s="45"/>
      <c r="E6" s="45"/>
      <c r="F6" s="45">
        <v>2</v>
      </c>
    </row>
    <row r="7" spans="1:6" x14ac:dyDescent="0.2">
      <c r="A7" s="181" t="s">
        <v>74</v>
      </c>
      <c r="B7" s="74">
        <v>0.5</v>
      </c>
      <c r="C7" s="74">
        <v>0.5</v>
      </c>
      <c r="D7" s="74">
        <v>0</v>
      </c>
      <c r="E7" s="74">
        <v>0</v>
      </c>
      <c r="F7" s="16"/>
    </row>
    <row r="8" spans="1:6" x14ac:dyDescent="0.2">
      <c r="A8" s="181" t="s">
        <v>75</v>
      </c>
      <c r="B8" s="45">
        <v>92</v>
      </c>
      <c r="C8" s="45">
        <v>17</v>
      </c>
      <c r="D8" s="45"/>
      <c r="E8" s="45">
        <v>2</v>
      </c>
      <c r="F8" s="45">
        <v>111</v>
      </c>
    </row>
    <row r="9" spans="1:6" x14ac:dyDescent="0.2">
      <c r="A9" s="181" t="s">
        <v>75</v>
      </c>
      <c r="B9" s="56">
        <v>0.8288288288288288</v>
      </c>
      <c r="C9" s="56">
        <v>0.15315315315315314</v>
      </c>
      <c r="D9" s="56">
        <v>0</v>
      </c>
      <c r="E9" s="56">
        <v>1.8018018018018018E-2</v>
      </c>
      <c r="F9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CBD46-B4DC-4059-AC13-E631592ECF5C}">
  <sheetPr>
    <tabColor rgb="FF00B050"/>
  </sheetPr>
  <dimension ref="A1:F54"/>
  <sheetViews>
    <sheetView tabSelected="1" workbookViewId="0">
      <selection activeCell="D2" sqref="D2"/>
    </sheetView>
  </sheetViews>
  <sheetFormatPr defaultColWidth="9.140625" defaultRowHeight="15" x14ac:dyDescent="0.2"/>
  <cols>
    <col min="1" max="1" width="26" style="9" customWidth="1"/>
    <col min="2" max="2" width="13.42578125" style="9" customWidth="1"/>
    <col min="3" max="3" width="14.42578125" style="9" customWidth="1"/>
    <col min="4" max="4" width="10.85546875" style="9" bestFit="1" customWidth="1"/>
    <col min="5" max="5" width="11.5703125" style="9" customWidth="1"/>
    <col min="6" max="6" width="10.85546875" style="9" customWidth="1"/>
    <col min="7" max="7" width="11.5703125" style="9" customWidth="1"/>
    <col min="8" max="16384" width="9.140625" style="9"/>
  </cols>
  <sheetData>
    <row r="1" spans="1:6" ht="15.75" x14ac:dyDescent="0.25">
      <c r="A1" s="75" t="s">
        <v>128</v>
      </c>
    </row>
    <row r="2" spans="1:6" x14ac:dyDescent="0.2">
      <c r="A2" s="9" t="s">
        <v>129</v>
      </c>
    </row>
    <row r="3" spans="1:6" ht="15.75" x14ac:dyDescent="0.25">
      <c r="A3" s="75"/>
    </row>
    <row r="4" spans="1:6" ht="15.75" x14ac:dyDescent="0.25">
      <c r="A4" s="41" t="s">
        <v>23</v>
      </c>
      <c r="B4" s="41">
        <v>2018</v>
      </c>
      <c r="C4" s="41" t="s">
        <v>102</v>
      </c>
      <c r="D4" s="41">
        <v>2017</v>
      </c>
      <c r="E4" s="41" t="s">
        <v>102</v>
      </c>
    </row>
    <row r="5" spans="1:6" x14ac:dyDescent="0.2">
      <c r="A5" s="16" t="s">
        <v>24</v>
      </c>
      <c r="B5" s="45">
        <v>13113</v>
      </c>
      <c r="C5" s="171">
        <f>B5/B$7</f>
        <v>0.69270998415213947</v>
      </c>
      <c r="D5" s="16">
        <v>3957</v>
      </c>
      <c r="E5" s="171">
        <f>D5/D$7</f>
        <v>0.71503433321286591</v>
      </c>
    </row>
    <row r="6" spans="1:6" x14ac:dyDescent="0.2">
      <c r="A6" s="16" t="s">
        <v>25</v>
      </c>
      <c r="B6" s="45">
        <v>5817</v>
      </c>
      <c r="C6" s="171">
        <f>B6/B$7</f>
        <v>0.30729001584786053</v>
      </c>
      <c r="D6" s="16">
        <v>1577</v>
      </c>
      <c r="E6" s="171">
        <f>D6/D$7</f>
        <v>0.28496566678713409</v>
      </c>
    </row>
    <row r="7" spans="1:6" ht="15.75" x14ac:dyDescent="0.25">
      <c r="A7" s="41" t="s">
        <v>12</v>
      </c>
      <c r="B7" s="41">
        <v>18930</v>
      </c>
      <c r="C7" s="16"/>
      <c r="D7" s="41">
        <v>5534</v>
      </c>
      <c r="E7" s="16"/>
    </row>
    <row r="8" spans="1:6" ht="15.75" x14ac:dyDescent="0.25">
      <c r="A8" s="75"/>
      <c r="F8" s="75"/>
    </row>
    <row r="9" spans="1:6" ht="15.75" x14ac:dyDescent="0.25">
      <c r="A9" s="75"/>
      <c r="F9" s="75"/>
    </row>
    <row r="10" spans="1:6" ht="15.75" x14ac:dyDescent="0.25">
      <c r="A10" s="41" t="s">
        <v>98</v>
      </c>
      <c r="B10" s="41">
        <v>2018</v>
      </c>
      <c r="C10" s="41" t="s">
        <v>138</v>
      </c>
      <c r="D10" s="92">
        <v>2017</v>
      </c>
      <c r="E10" s="41" t="s">
        <v>139</v>
      </c>
      <c r="F10" s="75"/>
    </row>
    <row r="11" spans="1:6" ht="15.75" x14ac:dyDescent="0.25">
      <c r="A11" s="16" t="s">
        <v>1</v>
      </c>
      <c r="B11" s="16">
        <v>151</v>
      </c>
      <c r="C11" s="171">
        <f>B11/B$22</f>
        <v>7.9767564712097203E-3</v>
      </c>
      <c r="D11" s="16">
        <v>25</v>
      </c>
      <c r="E11" s="171">
        <f t="shared" ref="E11:E21" si="0">D11/D$22</f>
        <v>4.5175280086736536E-3</v>
      </c>
      <c r="F11" s="75"/>
    </row>
    <row r="12" spans="1:6" ht="15.75" x14ac:dyDescent="0.25">
      <c r="A12" s="16" t="s">
        <v>2</v>
      </c>
      <c r="B12" s="16">
        <v>1418</v>
      </c>
      <c r="C12" s="171">
        <f t="shared" ref="C12:C21" si="1">B12/B$22</f>
        <v>7.4907554146856847E-2</v>
      </c>
      <c r="D12" s="16">
        <v>200</v>
      </c>
      <c r="E12" s="171">
        <f t="shared" si="0"/>
        <v>3.6140224069389229E-2</v>
      </c>
      <c r="F12" s="75"/>
    </row>
    <row r="13" spans="1:6" ht="15.75" x14ac:dyDescent="0.25">
      <c r="A13" s="16" t="s">
        <v>3</v>
      </c>
      <c r="B13" s="16">
        <v>2243</v>
      </c>
      <c r="C13" s="171">
        <f t="shared" si="1"/>
        <v>0.1184891706286318</v>
      </c>
      <c r="D13" s="16">
        <v>462</v>
      </c>
      <c r="E13" s="171">
        <f t="shared" si="0"/>
        <v>8.3483917600289129E-2</v>
      </c>
      <c r="F13" s="75"/>
    </row>
    <row r="14" spans="1:6" ht="15.75" x14ac:dyDescent="0.25">
      <c r="A14" s="16" t="s">
        <v>4</v>
      </c>
      <c r="B14" s="16">
        <v>1917</v>
      </c>
      <c r="C14" s="171">
        <f t="shared" si="1"/>
        <v>0.10126782884310619</v>
      </c>
      <c r="D14" s="16">
        <v>488</v>
      </c>
      <c r="E14" s="171">
        <f t="shared" si="0"/>
        <v>8.8182146729309727E-2</v>
      </c>
      <c r="F14" s="75"/>
    </row>
    <row r="15" spans="1:6" ht="15.75" x14ac:dyDescent="0.25">
      <c r="A15" s="16" t="s">
        <v>5</v>
      </c>
      <c r="B15" s="16">
        <v>1971</v>
      </c>
      <c r="C15" s="171">
        <f t="shared" si="1"/>
        <v>0.10412044374009509</v>
      </c>
      <c r="D15" s="16">
        <v>626</v>
      </c>
      <c r="E15" s="171">
        <f t="shared" si="0"/>
        <v>0.11311890133718829</v>
      </c>
      <c r="F15" s="75"/>
    </row>
    <row r="16" spans="1:6" ht="15.75" x14ac:dyDescent="0.25">
      <c r="A16" s="16" t="s">
        <v>6</v>
      </c>
      <c r="B16" s="16">
        <v>2367</v>
      </c>
      <c r="C16" s="171">
        <f t="shared" si="1"/>
        <v>0.12503961965134708</v>
      </c>
      <c r="D16" s="16">
        <v>653</v>
      </c>
      <c r="E16" s="171">
        <f t="shared" si="0"/>
        <v>0.11799783158655584</v>
      </c>
      <c r="F16" s="75"/>
    </row>
    <row r="17" spans="1:6" ht="15.75" x14ac:dyDescent="0.25">
      <c r="A17" s="16" t="s">
        <v>7</v>
      </c>
      <c r="B17" s="16">
        <v>2645</v>
      </c>
      <c r="C17" s="171">
        <f t="shared" si="1"/>
        <v>0.13972530375066033</v>
      </c>
      <c r="D17" s="16">
        <v>784</v>
      </c>
      <c r="E17" s="171">
        <f t="shared" si="0"/>
        <v>0.14166967835200578</v>
      </c>
      <c r="F17" s="75"/>
    </row>
    <row r="18" spans="1:6" ht="15.75" x14ac:dyDescent="0.25">
      <c r="A18" s="16" t="s">
        <v>8</v>
      </c>
      <c r="B18" s="16">
        <v>2930</v>
      </c>
      <c r="C18" s="171">
        <f t="shared" si="1"/>
        <v>0.15478077126254622</v>
      </c>
      <c r="D18" s="16">
        <v>914</v>
      </c>
      <c r="E18" s="171">
        <f t="shared" si="0"/>
        <v>0.16516082399710877</v>
      </c>
      <c r="F18" s="75"/>
    </row>
    <row r="19" spans="1:6" ht="15.75" x14ac:dyDescent="0.25">
      <c r="A19" s="16" t="s">
        <v>9</v>
      </c>
      <c r="B19" s="16">
        <v>1986</v>
      </c>
      <c r="C19" s="171">
        <f t="shared" si="1"/>
        <v>0.10491283676703644</v>
      </c>
      <c r="D19" s="16">
        <v>764</v>
      </c>
      <c r="E19" s="171">
        <f t="shared" si="0"/>
        <v>0.13805565594506686</v>
      </c>
      <c r="F19" s="75"/>
    </row>
    <row r="20" spans="1:6" ht="15.75" x14ac:dyDescent="0.25">
      <c r="A20" s="16" t="s">
        <v>10</v>
      </c>
      <c r="B20" s="16">
        <v>1068</v>
      </c>
      <c r="C20" s="171">
        <f t="shared" si="1"/>
        <v>5.6418383518225042E-2</v>
      </c>
      <c r="D20" s="16">
        <v>493</v>
      </c>
      <c r="E20" s="171">
        <f t="shared" si="0"/>
        <v>8.9085652331044457E-2</v>
      </c>
      <c r="F20" s="75"/>
    </row>
    <row r="21" spans="1:6" ht="15.75" x14ac:dyDescent="0.25">
      <c r="A21" s="16" t="s">
        <v>11</v>
      </c>
      <c r="B21" s="16">
        <v>234</v>
      </c>
      <c r="C21" s="171">
        <f t="shared" si="1"/>
        <v>1.2361331220285262E-2</v>
      </c>
      <c r="D21" s="16">
        <v>125</v>
      </c>
      <c r="E21" s="171">
        <f t="shared" si="0"/>
        <v>2.258764004336827E-2</v>
      </c>
      <c r="F21" s="75"/>
    </row>
    <row r="22" spans="1:6" ht="15.75" x14ac:dyDescent="0.25">
      <c r="A22" s="41" t="s">
        <v>12</v>
      </c>
      <c r="B22" s="41">
        <v>18930</v>
      </c>
      <c r="C22" s="16"/>
      <c r="D22" s="41">
        <v>5534</v>
      </c>
      <c r="E22" s="16"/>
      <c r="F22" s="75"/>
    </row>
    <row r="23" spans="1:6" ht="15.75" x14ac:dyDescent="0.25">
      <c r="A23" s="75"/>
      <c r="F23" s="75"/>
    </row>
    <row r="25" spans="1:6" ht="15.75" x14ac:dyDescent="0.25">
      <c r="A25" s="41" t="s">
        <v>96</v>
      </c>
      <c r="B25" s="41">
        <v>2018</v>
      </c>
      <c r="C25" s="41" t="s">
        <v>138</v>
      </c>
      <c r="D25" s="92">
        <v>2017</v>
      </c>
      <c r="E25" s="41" t="s">
        <v>139</v>
      </c>
    </row>
    <row r="26" spans="1:6" x14ac:dyDescent="0.2">
      <c r="A26" s="16" t="s">
        <v>126</v>
      </c>
      <c r="B26" s="16">
        <v>12673</v>
      </c>
      <c r="C26" s="171">
        <f t="shared" ref="C26:C33" si="2">B26/B$34</f>
        <v>0.66946645536185945</v>
      </c>
      <c r="D26" s="16">
        <v>3791</v>
      </c>
      <c r="E26" s="171">
        <f t="shared" ref="E26:E33" si="3">D26/D$34</f>
        <v>0.68503794723527289</v>
      </c>
    </row>
    <row r="27" spans="1:6" x14ac:dyDescent="0.2">
      <c r="A27" s="16" t="s">
        <v>115</v>
      </c>
      <c r="B27" s="16">
        <v>5051</v>
      </c>
      <c r="C27" s="171">
        <f t="shared" si="2"/>
        <v>0.26682514527205492</v>
      </c>
      <c r="D27" s="16">
        <v>1419</v>
      </c>
      <c r="E27" s="171">
        <f t="shared" si="3"/>
        <v>0.25641488977231658</v>
      </c>
    </row>
    <row r="28" spans="1:6" x14ac:dyDescent="0.2">
      <c r="A28" s="16" t="s">
        <v>127</v>
      </c>
      <c r="B28" s="16">
        <v>576</v>
      </c>
      <c r="C28" s="171">
        <f t="shared" si="2"/>
        <v>3.0427892234548337E-2</v>
      </c>
      <c r="D28" s="16">
        <v>162</v>
      </c>
      <c r="E28" s="171">
        <f t="shared" si="3"/>
        <v>2.9273581496205278E-2</v>
      </c>
    </row>
    <row r="29" spans="1:6" x14ac:dyDescent="0.2">
      <c r="A29" s="16" t="s">
        <v>64</v>
      </c>
      <c r="B29" s="16">
        <v>226</v>
      </c>
      <c r="C29" s="171">
        <f t="shared" si="2"/>
        <v>1.1938721605916535E-2</v>
      </c>
      <c r="D29" s="16">
        <v>57</v>
      </c>
      <c r="E29" s="171">
        <f t="shared" si="3"/>
        <v>1.029996385977593E-2</v>
      </c>
    </row>
    <row r="30" spans="1:6" x14ac:dyDescent="0.2">
      <c r="A30" s="16" t="s">
        <v>37</v>
      </c>
      <c r="B30" s="16">
        <v>211</v>
      </c>
      <c r="C30" s="171">
        <f t="shared" si="2"/>
        <v>1.1146328578975172E-2</v>
      </c>
      <c r="D30" s="16">
        <v>44</v>
      </c>
      <c r="E30" s="171">
        <f t="shared" si="3"/>
        <v>7.9508492952656308E-3</v>
      </c>
    </row>
    <row r="31" spans="1:6" x14ac:dyDescent="0.2">
      <c r="A31" s="16" t="s">
        <v>20</v>
      </c>
      <c r="B31" s="16">
        <v>77</v>
      </c>
      <c r="C31" s="171">
        <f t="shared" si="2"/>
        <v>4.0676175382989965E-3</v>
      </c>
      <c r="D31" s="16">
        <v>26</v>
      </c>
      <c r="E31" s="171">
        <f t="shared" si="3"/>
        <v>4.6982291290205997E-3</v>
      </c>
    </row>
    <row r="32" spans="1:6" x14ac:dyDescent="0.2">
      <c r="A32" s="16" t="s">
        <v>118</v>
      </c>
      <c r="B32" s="16">
        <v>77</v>
      </c>
      <c r="C32" s="171">
        <f t="shared" si="2"/>
        <v>4.0676175382989965E-3</v>
      </c>
      <c r="D32" s="16">
        <v>22</v>
      </c>
      <c r="E32" s="171">
        <f t="shared" si="3"/>
        <v>3.9754246476328154E-3</v>
      </c>
    </row>
    <row r="33" spans="1:5" x14ac:dyDescent="0.2">
      <c r="A33" s="16" t="s">
        <v>38</v>
      </c>
      <c r="B33" s="16">
        <v>39</v>
      </c>
      <c r="C33" s="171">
        <f t="shared" si="2"/>
        <v>2.0602218700475437E-3</v>
      </c>
      <c r="D33" s="16">
        <v>13</v>
      </c>
      <c r="E33" s="171">
        <f t="shared" si="3"/>
        <v>2.3491145645102999E-3</v>
      </c>
    </row>
    <row r="34" spans="1:5" ht="15.75" x14ac:dyDescent="0.25">
      <c r="A34" s="41" t="s">
        <v>12</v>
      </c>
      <c r="B34" s="41">
        <f>SUM(B26:B33)</f>
        <v>18930</v>
      </c>
      <c r="C34" s="16"/>
      <c r="D34" s="41">
        <v>5534</v>
      </c>
      <c r="E34" s="16"/>
    </row>
    <row r="37" spans="1:5" ht="15.75" x14ac:dyDescent="0.25">
      <c r="A37" s="41" t="s">
        <v>41</v>
      </c>
      <c r="B37" s="41">
        <v>2018</v>
      </c>
      <c r="C37" s="41" t="s">
        <v>102</v>
      </c>
      <c r="D37" s="41">
        <v>2017</v>
      </c>
      <c r="E37" s="41" t="s">
        <v>102</v>
      </c>
    </row>
    <row r="38" spans="1:5" x14ac:dyDescent="0.2">
      <c r="A38" s="16" t="s">
        <v>43</v>
      </c>
      <c r="B38" s="16">
        <v>448</v>
      </c>
      <c r="C38" s="171">
        <f>B38/B$41</f>
        <v>2.3666138404648707E-2</v>
      </c>
      <c r="D38" s="16">
        <v>144</v>
      </c>
      <c r="E38" s="171">
        <f>D38/D$41</f>
        <v>2.6020961329960245E-2</v>
      </c>
    </row>
    <row r="39" spans="1:5" x14ac:dyDescent="0.2">
      <c r="A39" s="16" t="s">
        <v>42</v>
      </c>
      <c r="B39" s="16">
        <v>9116</v>
      </c>
      <c r="C39" s="171">
        <f>B39/B$41</f>
        <v>0.48156365557316427</v>
      </c>
      <c r="D39" s="16">
        <v>3178</v>
      </c>
      <c r="E39" s="171">
        <f>D39/D$41</f>
        <v>0.57426816046259488</v>
      </c>
    </row>
    <row r="40" spans="1:5" x14ac:dyDescent="0.2">
      <c r="A40" s="16" t="s">
        <v>115</v>
      </c>
      <c r="B40" s="16">
        <v>9366</v>
      </c>
      <c r="C40" s="171">
        <f>B40/B$41</f>
        <v>0.49477020602218702</v>
      </c>
      <c r="D40" s="16">
        <v>2212</v>
      </c>
      <c r="E40" s="171">
        <f>D40/D$41</f>
        <v>0.39971087820744489</v>
      </c>
    </row>
    <row r="41" spans="1:5" ht="15.75" x14ac:dyDescent="0.25">
      <c r="A41" s="41" t="s">
        <v>12</v>
      </c>
      <c r="B41" s="41">
        <f>SUM(B38:B40)</f>
        <v>18930</v>
      </c>
      <c r="C41" s="16"/>
      <c r="D41" s="41">
        <v>5534</v>
      </c>
      <c r="E41" s="16"/>
    </row>
    <row r="44" spans="1:5" ht="15.75" x14ac:dyDescent="0.25">
      <c r="A44" s="41" t="s">
        <v>13</v>
      </c>
      <c r="B44" s="41">
        <v>2018</v>
      </c>
      <c r="C44" s="41" t="s">
        <v>138</v>
      </c>
      <c r="D44" s="92">
        <v>2017</v>
      </c>
      <c r="E44" s="41" t="s">
        <v>139</v>
      </c>
    </row>
    <row r="45" spans="1:5" x14ac:dyDescent="0.2">
      <c r="A45" s="16" t="s">
        <v>115</v>
      </c>
      <c r="B45" s="45">
        <v>10089</v>
      </c>
      <c r="C45" s="171">
        <f t="shared" ref="C45:C53" si="4">B45/B$54</f>
        <v>0.53296354992076067</v>
      </c>
      <c r="D45" s="16">
        <v>3955</v>
      </c>
      <c r="E45" s="173">
        <v>0.71467293097217199</v>
      </c>
    </row>
    <row r="46" spans="1:5" x14ac:dyDescent="0.2">
      <c r="A46" s="16" t="s">
        <v>19</v>
      </c>
      <c r="B46" s="45">
        <v>4714</v>
      </c>
      <c r="C46" s="171">
        <f t="shared" si="4"/>
        <v>0.24902271526677233</v>
      </c>
      <c r="D46" s="16">
        <v>807</v>
      </c>
      <c r="E46" s="173">
        <v>0.14582580411998555</v>
      </c>
    </row>
    <row r="47" spans="1:5" x14ac:dyDescent="0.2">
      <c r="A47" s="16" t="s">
        <v>15</v>
      </c>
      <c r="B47" s="45">
        <v>3812</v>
      </c>
      <c r="C47" s="171">
        <f t="shared" si="4"/>
        <v>0.20137348124669835</v>
      </c>
      <c r="D47" s="16">
        <v>686</v>
      </c>
      <c r="E47" s="173">
        <v>0.12396096855800506</v>
      </c>
    </row>
    <row r="48" spans="1:5" x14ac:dyDescent="0.2">
      <c r="A48" s="16" t="s">
        <v>20</v>
      </c>
      <c r="B48" s="45">
        <v>229</v>
      </c>
      <c r="C48" s="171">
        <f t="shared" si="4"/>
        <v>1.2097200211304808E-2</v>
      </c>
      <c r="D48" s="45">
        <v>63</v>
      </c>
      <c r="E48" s="178">
        <v>1.1384170581857608E-2</v>
      </c>
    </row>
    <row r="49" spans="1:5" x14ac:dyDescent="0.2">
      <c r="A49" s="16" t="s">
        <v>14</v>
      </c>
      <c r="B49" s="45">
        <v>28</v>
      </c>
      <c r="C49" s="171">
        <f t="shared" si="4"/>
        <v>1.4791336502905442E-3</v>
      </c>
      <c r="D49" s="45">
        <v>11</v>
      </c>
      <c r="E49" s="178">
        <v>1.9877123238164077E-3</v>
      </c>
    </row>
    <row r="50" spans="1:5" x14ac:dyDescent="0.2">
      <c r="A50" s="16" t="s">
        <v>18</v>
      </c>
      <c r="B50" s="45">
        <v>37</v>
      </c>
      <c r="C50" s="171">
        <f t="shared" si="4"/>
        <v>1.9545694664553619E-3</v>
      </c>
      <c r="D50" s="45">
        <v>5</v>
      </c>
      <c r="E50" s="178">
        <v>9.035056017347307E-4</v>
      </c>
    </row>
    <row r="51" spans="1:5" x14ac:dyDescent="0.2">
      <c r="A51" s="16" t="s">
        <v>16</v>
      </c>
      <c r="B51" s="45">
        <v>12</v>
      </c>
      <c r="C51" s="171">
        <f t="shared" si="4"/>
        <v>6.3391442155309036E-4</v>
      </c>
      <c r="D51" s="45">
        <v>4</v>
      </c>
      <c r="E51" s="178">
        <v>7.2280448138778463E-4</v>
      </c>
    </row>
    <row r="52" spans="1:5" x14ac:dyDescent="0.2">
      <c r="A52" s="16" t="s">
        <v>17</v>
      </c>
      <c r="B52" s="45">
        <v>9</v>
      </c>
      <c r="C52" s="171">
        <f t="shared" si="4"/>
        <v>4.7543581616481777E-4</v>
      </c>
      <c r="D52" s="45">
        <v>2</v>
      </c>
      <c r="E52" s="178">
        <v>3.6140224069389231E-4</v>
      </c>
    </row>
    <row r="53" spans="1:5" x14ac:dyDescent="0.2">
      <c r="A53" s="16" t="s">
        <v>99</v>
      </c>
      <c r="B53" s="45">
        <v>0</v>
      </c>
      <c r="C53" s="171">
        <f t="shared" si="4"/>
        <v>0</v>
      </c>
      <c r="D53" s="45">
        <v>1</v>
      </c>
      <c r="E53" s="178">
        <v>1.8070112034694616E-4</v>
      </c>
    </row>
    <row r="54" spans="1:5" ht="15.75" x14ac:dyDescent="0.25">
      <c r="A54" s="41" t="s">
        <v>12</v>
      </c>
      <c r="B54" s="92">
        <f>SUM(B45:B52)</f>
        <v>18930</v>
      </c>
      <c r="C54" s="16"/>
      <c r="D54" s="41">
        <v>5534</v>
      </c>
      <c r="E54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5F34-ADB3-4735-BC3C-863B1E5E0257}">
  <sheetPr>
    <tabColor rgb="FF00B050"/>
  </sheetPr>
  <dimension ref="A1:J84"/>
  <sheetViews>
    <sheetView workbookViewId="0">
      <selection activeCell="A20" sqref="A20"/>
    </sheetView>
  </sheetViews>
  <sheetFormatPr defaultRowHeight="15.75" x14ac:dyDescent="0.25"/>
  <cols>
    <col min="1" max="1" width="28.5703125" style="2" customWidth="1"/>
    <col min="2" max="3" width="6.42578125" style="2" bestFit="1" customWidth="1"/>
    <col min="4" max="4" width="14.140625" style="2" bestFit="1" customWidth="1"/>
    <col min="5" max="6" width="4" style="2" customWidth="1"/>
    <col min="7" max="7" width="27.5703125" style="2" bestFit="1" customWidth="1"/>
    <col min="8" max="9" width="10.28515625" style="2" bestFit="1" customWidth="1"/>
    <col min="10" max="12" width="9.140625" style="2"/>
    <col min="13" max="13" width="11.7109375" style="2" bestFit="1" customWidth="1"/>
    <col min="14" max="251" width="9.140625" style="2"/>
    <col min="252" max="252" width="20.85546875" style="2" customWidth="1"/>
    <col min="253" max="258" width="9.140625" style="2"/>
    <col min="259" max="259" width="11.28515625" style="2" bestFit="1" customWidth="1"/>
    <col min="260" max="261" width="9.140625" style="2"/>
    <col min="262" max="262" width="11.7109375" style="2" bestFit="1" customWidth="1"/>
    <col min="263" max="268" width="9.140625" style="2"/>
    <col min="269" max="269" width="11.7109375" style="2" bestFit="1" customWidth="1"/>
    <col min="270" max="507" width="9.140625" style="2"/>
    <col min="508" max="508" width="20.85546875" style="2" customWidth="1"/>
    <col min="509" max="514" width="9.140625" style="2"/>
    <col min="515" max="515" width="11.28515625" style="2" bestFit="1" customWidth="1"/>
    <col min="516" max="517" width="9.140625" style="2"/>
    <col min="518" max="518" width="11.7109375" style="2" bestFit="1" customWidth="1"/>
    <col min="519" max="524" width="9.140625" style="2"/>
    <col min="525" max="525" width="11.7109375" style="2" bestFit="1" customWidth="1"/>
    <col min="526" max="763" width="9.140625" style="2"/>
    <col min="764" max="764" width="20.85546875" style="2" customWidth="1"/>
    <col min="765" max="770" width="9.140625" style="2"/>
    <col min="771" max="771" width="11.28515625" style="2" bestFit="1" customWidth="1"/>
    <col min="772" max="773" width="9.140625" style="2"/>
    <col min="774" max="774" width="11.7109375" style="2" bestFit="1" customWidth="1"/>
    <col min="775" max="780" width="9.140625" style="2"/>
    <col min="781" max="781" width="11.7109375" style="2" bestFit="1" customWidth="1"/>
    <col min="782" max="1019" width="9.140625" style="2"/>
    <col min="1020" max="1020" width="20.85546875" style="2" customWidth="1"/>
    <col min="1021" max="1026" width="9.140625" style="2"/>
    <col min="1027" max="1027" width="11.28515625" style="2" bestFit="1" customWidth="1"/>
    <col min="1028" max="1029" width="9.140625" style="2"/>
    <col min="1030" max="1030" width="11.7109375" style="2" bestFit="1" customWidth="1"/>
    <col min="1031" max="1036" width="9.140625" style="2"/>
    <col min="1037" max="1037" width="11.7109375" style="2" bestFit="1" customWidth="1"/>
    <col min="1038" max="1275" width="9.140625" style="2"/>
    <col min="1276" max="1276" width="20.85546875" style="2" customWidth="1"/>
    <col min="1277" max="1282" width="9.140625" style="2"/>
    <col min="1283" max="1283" width="11.28515625" style="2" bestFit="1" customWidth="1"/>
    <col min="1284" max="1285" width="9.140625" style="2"/>
    <col min="1286" max="1286" width="11.7109375" style="2" bestFit="1" customWidth="1"/>
    <col min="1287" max="1292" width="9.140625" style="2"/>
    <col min="1293" max="1293" width="11.7109375" style="2" bestFit="1" customWidth="1"/>
    <col min="1294" max="1531" width="9.140625" style="2"/>
    <col min="1532" max="1532" width="20.85546875" style="2" customWidth="1"/>
    <col min="1533" max="1538" width="9.140625" style="2"/>
    <col min="1539" max="1539" width="11.28515625" style="2" bestFit="1" customWidth="1"/>
    <col min="1540" max="1541" width="9.140625" style="2"/>
    <col min="1542" max="1542" width="11.7109375" style="2" bestFit="1" customWidth="1"/>
    <col min="1543" max="1548" width="9.140625" style="2"/>
    <col min="1549" max="1549" width="11.7109375" style="2" bestFit="1" customWidth="1"/>
    <col min="1550" max="1787" width="9.140625" style="2"/>
    <col min="1788" max="1788" width="20.85546875" style="2" customWidth="1"/>
    <col min="1789" max="1794" width="9.140625" style="2"/>
    <col min="1795" max="1795" width="11.28515625" style="2" bestFit="1" customWidth="1"/>
    <col min="1796" max="1797" width="9.140625" style="2"/>
    <col min="1798" max="1798" width="11.7109375" style="2" bestFit="1" customWidth="1"/>
    <col min="1799" max="1804" width="9.140625" style="2"/>
    <col min="1805" max="1805" width="11.7109375" style="2" bestFit="1" customWidth="1"/>
    <col min="1806" max="2043" width="9.140625" style="2"/>
    <col min="2044" max="2044" width="20.85546875" style="2" customWidth="1"/>
    <col min="2045" max="2050" width="9.140625" style="2"/>
    <col min="2051" max="2051" width="11.28515625" style="2" bestFit="1" customWidth="1"/>
    <col min="2052" max="2053" width="9.140625" style="2"/>
    <col min="2054" max="2054" width="11.7109375" style="2" bestFit="1" customWidth="1"/>
    <col min="2055" max="2060" width="9.140625" style="2"/>
    <col min="2061" max="2061" width="11.7109375" style="2" bestFit="1" customWidth="1"/>
    <col min="2062" max="2299" width="9.140625" style="2"/>
    <col min="2300" max="2300" width="20.85546875" style="2" customWidth="1"/>
    <col min="2301" max="2306" width="9.140625" style="2"/>
    <col min="2307" max="2307" width="11.28515625" style="2" bestFit="1" customWidth="1"/>
    <col min="2308" max="2309" width="9.140625" style="2"/>
    <col min="2310" max="2310" width="11.7109375" style="2" bestFit="1" customWidth="1"/>
    <col min="2311" max="2316" width="9.140625" style="2"/>
    <col min="2317" max="2317" width="11.7109375" style="2" bestFit="1" customWidth="1"/>
    <col min="2318" max="2555" width="9.140625" style="2"/>
    <col min="2556" max="2556" width="20.85546875" style="2" customWidth="1"/>
    <col min="2557" max="2562" width="9.140625" style="2"/>
    <col min="2563" max="2563" width="11.28515625" style="2" bestFit="1" customWidth="1"/>
    <col min="2564" max="2565" width="9.140625" style="2"/>
    <col min="2566" max="2566" width="11.7109375" style="2" bestFit="1" customWidth="1"/>
    <col min="2567" max="2572" width="9.140625" style="2"/>
    <col min="2573" max="2573" width="11.7109375" style="2" bestFit="1" customWidth="1"/>
    <col min="2574" max="2811" width="9.140625" style="2"/>
    <col min="2812" max="2812" width="20.85546875" style="2" customWidth="1"/>
    <col min="2813" max="2818" width="9.140625" style="2"/>
    <col min="2819" max="2819" width="11.28515625" style="2" bestFit="1" customWidth="1"/>
    <col min="2820" max="2821" width="9.140625" style="2"/>
    <col min="2822" max="2822" width="11.7109375" style="2" bestFit="1" customWidth="1"/>
    <col min="2823" max="2828" width="9.140625" style="2"/>
    <col min="2829" max="2829" width="11.7109375" style="2" bestFit="1" customWidth="1"/>
    <col min="2830" max="3067" width="9.140625" style="2"/>
    <col min="3068" max="3068" width="20.85546875" style="2" customWidth="1"/>
    <col min="3069" max="3074" width="9.140625" style="2"/>
    <col min="3075" max="3075" width="11.28515625" style="2" bestFit="1" customWidth="1"/>
    <col min="3076" max="3077" width="9.140625" style="2"/>
    <col min="3078" max="3078" width="11.7109375" style="2" bestFit="1" customWidth="1"/>
    <col min="3079" max="3084" width="9.140625" style="2"/>
    <col min="3085" max="3085" width="11.7109375" style="2" bestFit="1" customWidth="1"/>
    <col min="3086" max="3323" width="9.140625" style="2"/>
    <col min="3324" max="3324" width="20.85546875" style="2" customWidth="1"/>
    <col min="3325" max="3330" width="9.140625" style="2"/>
    <col min="3331" max="3331" width="11.28515625" style="2" bestFit="1" customWidth="1"/>
    <col min="3332" max="3333" width="9.140625" style="2"/>
    <col min="3334" max="3334" width="11.7109375" style="2" bestFit="1" customWidth="1"/>
    <col min="3335" max="3340" width="9.140625" style="2"/>
    <col min="3341" max="3341" width="11.7109375" style="2" bestFit="1" customWidth="1"/>
    <col min="3342" max="3579" width="9.140625" style="2"/>
    <col min="3580" max="3580" width="20.85546875" style="2" customWidth="1"/>
    <col min="3581" max="3586" width="9.140625" style="2"/>
    <col min="3587" max="3587" width="11.28515625" style="2" bestFit="1" customWidth="1"/>
    <col min="3588" max="3589" width="9.140625" style="2"/>
    <col min="3590" max="3590" width="11.7109375" style="2" bestFit="1" customWidth="1"/>
    <col min="3591" max="3596" width="9.140625" style="2"/>
    <col min="3597" max="3597" width="11.7109375" style="2" bestFit="1" customWidth="1"/>
    <col min="3598" max="3835" width="9.140625" style="2"/>
    <col min="3836" max="3836" width="20.85546875" style="2" customWidth="1"/>
    <col min="3837" max="3842" width="9.140625" style="2"/>
    <col min="3843" max="3843" width="11.28515625" style="2" bestFit="1" customWidth="1"/>
    <col min="3844" max="3845" width="9.140625" style="2"/>
    <col min="3846" max="3846" width="11.7109375" style="2" bestFit="1" customWidth="1"/>
    <col min="3847" max="3852" width="9.140625" style="2"/>
    <col min="3853" max="3853" width="11.7109375" style="2" bestFit="1" customWidth="1"/>
    <col min="3854" max="4091" width="9.140625" style="2"/>
    <col min="4092" max="4092" width="20.85546875" style="2" customWidth="1"/>
    <col min="4093" max="4098" width="9.140625" style="2"/>
    <col min="4099" max="4099" width="11.28515625" style="2" bestFit="1" customWidth="1"/>
    <col min="4100" max="4101" width="9.140625" style="2"/>
    <col min="4102" max="4102" width="11.7109375" style="2" bestFit="1" customWidth="1"/>
    <col min="4103" max="4108" width="9.140625" style="2"/>
    <col min="4109" max="4109" width="11.7109375" style="2" bestFit="1" customWidth="1"/>
    <col min="4110" max="4347" width="9.140625" style="2"/>
    <col min="4348" max="4348" width="20.85546875" style="2" customWidth="1"/>
    <col min="4349" max="4354" width="9.140625" style="2"/>
    <col min="4355" max="4355" width="11.28515625" style="2" bestFit="1" customWidth="1"/>
    <col min="4356" max="4357" width="9.140625" style="2"/>
    <col min="4358" max="4358" width="11.7109375" style="2" bestFit="1" customWidth="1"/>
    <col min="4359" max="4364" width="9.140625" style="2"/>
    <col min="4365" max="4365" width="11.7109375" style="2" bestFit="1" customWidth="1"/>
    <col min="4366" max="4603" width="9.140625" style="2"/>
    <col min="4604" max="4604" width="20.85546875" style="2" customWidth="1"/>
    <col min="4605" max="4610" width="9.140625" style="2"/>
    <col min="4611" max="4611" width="11.28515625" style="2" bestFit="1" customWidth="1"/>
    <col min="4612" max="4613" width="9.140625" style="2"/>
    <col min="4614" max="4614" width="11.7109375" style="2" bestFit="1" customWidth="1"/>
    <col min="4615" max="4620" width="9.140625" style="2"/>
    <col min="4621" max="4621" width="11.7109375" style="2" bestFit="1" customWidth="1"/>
    <col min="4622" max="4859" width="9.140625" style="2"/>
    <col min="4860" max="4860" width="20.85546875" style="2" customWidth="1"/>
    <col min="4861" max="4866" width="9.140625" style="2"/>
    <col min="4867" max="4867" width="11.28515625" style="2" bestFit="1" customWidth="1"/>
    <col min="4868" max="4869" width="9.140625" style="2"/>
    <col min="4870" max="4870" width="11.7109375" style="2" bestFit="1" customWidth="1"/>
    <col min="4871" max="4876" width="9.140625" style="2"/>
    <col min="4877" max="4877" width="11.7109375" style="2" bestFit="1" customWidth="1"/>
    <col min="4878" max="5115" width="9.140625" style="2"/>
    <col min="5116" max="5116" width="20.85546875" style="2" customWidth="1"/>
    <col min="5117" max="5122" width="9.140625" style="2"/>
    <col min="5123" max="5123" width="11.28515625" style="2" bestFit="1" customWidth="1"/>
    <col min="5124" max="5125" width="9.140625" style="2"/>
    <col min="5126" max="5126" width="11.7109375" style="2" bestFit="1" customWidth="1"/>
    <col min="5127" max="5132" width="9.140625" style="2"/>
    <col min="5133" max="5133" width="11.7109375" style="2" bestFit="1" customWidth="1"/>
    <col min="5134" max="5371" width="9.140625" style="2"/>
    <col min="5372" max="5372" width="20.85546875" style="2" customWidth="1"/>
    <col min="5373" max="5378" width="9.140625" style="2"/>
    <col min="5379" max="5379" width="11.28515625" style="2" bestFit="1" customWidth="1"/>
    <col min="5380" max="5381" width="9.140625" style="2"/>
    <col min="5382" max="5382" width="11.7109375" style="2" bestFit="1" customWidth="1"/>
    <col min="5383" max="5388" width="9.140625" style="2"/>
    <col min="5389" max="5389" width="11.7109375" style="2" bestFit="1" customWidth="1"/>
    <col min="5390" max="5627" width="9.140625" style="2"/>
    <col min="5628" max="5628" width="20.85546875" style="2" customWidth="1"/>
    <col min="5629" max="5634" width="9.140625" style="2"/>
    <col min="5635" max="5635" width="11.28515625" style="2" bestFit="1" customWidth="1"/>
    <col min="5636" max="5637" width="9.140625" style="2"/>
    <col min="5638" max="5638" width="11.7109375" style="2" bestFit="1" customWidth="1"/>
    <col min="5639" max="5644" width="9.140625" style="2"/>
    <col min="5645" max="5645" width="11.7109375" style="2" bestFit="1" customWidth="1"/>
    <col min="5646" max="5883" width="9.140625" style="2"/>
    <col min="5884" max="5884" width="20.85546875" style="2" customWidth="1"/>
    <col min="5885" max="5890" width="9.140625" style="2"/>
    <col min="5891" max="5891" width="11.28515625" style="2" bestFit="1" customWidth="1"/>
    <col min="5892" max="5893" width="9.140625" style="2"/>
    <col min="5894" max="5894" width="11.7109375" style="2" bestFit="1" customWidth="1"/>
    <col min="5895" max="5900" width="9.140625" style="2"/>
    <col min="5901" max="5901" width="11.7109375" style="2" bestFit="1" customWidth="1"/>
    <col min="5902" max="6139" width="9.140625" style="2"/>
    <col min="6140" max="6140" width="20.85546875" style="2" customWidth="1"/>
    <col min="6141" max="6146" width="9.140625" style="2"/>
    <col min="6147" max="6147" width="11.28515625" style="2" bestFit="1" customWidth="1"/>
    <col min="6148" max="6149" width="9.140625" style="2"/>
    <col min="6150" max="6150" width="11.7109375" style="2" bestFit="1" customWidth="1"/>
    <col min="6151" max="6156" width="9.140625" style="2"/>
    <col min="6157" max="6157" width="11.7109375" style="2" bestFit="1" customWidth="1"/>
    <col min="6158" max="6395" width="9.140625" style="2"/>
    <col min="6396" max="6396" width="20.85546875" style="2" customWidth="1"/>
    <col min="6397" max="6402" width="9.140625" style="2"/>
    <col min="6403" max="6403" width="11.28515625" style="2" bestFit="1" customWidth="1"/>
    <col min="6404" max="6405" width="9.140625" style="2"/>
    <col min="6406" max="6406" width="11.7109375" style="2" bestFit="1" customWidth="1"/>
    <col min="6407" max="6412" width="9.140625" style="2"/>
    <col min="6413" max="6413" width="11.7109375" style="2" bestFit="1" customWidth="1"/>
    <col min="6414" max="6651" width="9.140625" style="2"/>
    <col min="6652" max="6652" width="20.85546875" style="2" customWidth="1"/>
    <col min="6653" max="6658" width="9.140625" style="2"/>
    <col min="6659" max="6659" width="11.28515625" style="2" bestFit="1" customWidth="1"/>
    <col min="6660" max="6661" width="9.140625" style="2"/>
    <col min="6662" max="6662" width="11.7109375" style="2" bestFit="1" customWidth="1"/>
    <col min="6663" max="6668" width="9.140625" style="2"/>
    <col min="6669" max="6669" width="11.7109375" style="2" bestFit="1" customWidth="1"/>
    <col min="6670" max="6907" width="9.140625" style="2"/>
    <col min="6908" max="6908" width="20.85546875" style="2" customWidth="1"/>
    <col min="6909" max="6914" width="9.140625" style="2"/>
    <col min="6915" max="6915" width="11.28515625" style="2" bestFit="1" customWidth="1"/>
    <col min="6916" max="6917" width="9.140625" style="2"/>
    <col min="6918" max="6918" width="11.7109375" style="2" bestFit="1" customWidth="1"/>
    <col min="6919" max="6924" width="9.140625" style="2"/>
    <col min="6925" max="6925" width="11.7109375" style="2" bestFit="1" customWidth="1"/>
    <col min="6926" max="7163" width="9.140625" style="2"/>
    <col min="7164" max="7164" width="20.85546875" style="2" customWidth="1"/>
    <col min="7165" max="7170" width="9.140625" style="2"/>
    <col min="7171" max="7171" width="11.28515625" style="2" bestFit="1" customWidth="1"/>
    <col min="7172" max="7173" width="9.140625" style="2"/>
    <col min="7174" max="7174" width="11.7109375" style="2" bestFit="1" customWidth="1"/>
    <col min="7175" max="7180" width="9.140625" style="2"/>
    <col min="7181" max="7181" width="11.7109375" style="2" bestFit="1" customWidth="1"/>
    <col min="7182" max="7419" width="9.140625" style="2"/>
    <col min="7420" max="7420" width="20.85546875" style="2" customWidth="1"/>
    <col min="7421" max="7426" width="9.140625" style="2"/>
    <col min="7427" max="7427" width="11.28515625" style="2" bestFit="1" customWidth="1"/>
    <col min="7428" max="7429" width="9.140625" style="2"/>
    <col min="7430" max="7430" width="11.7109375" style="2" bestFit="1" customWidth="1"/>
    <col min="7431" max="7436" width="9.140625" style="2"/>
    <col min="7437" max="7437" width="11.7109375" style="2" bestFit="1" customWidth="1"/>
    <col min="7438" max="7675" width="9.140625" style="2"/>
    <col min="7676" max="7676" width="20.85546875" style="2" customWidth="1"/>
    <col min="7677" max="7682" width="9.140625" style="2"/>
    <col min="7683" max="7683" width="11.28515625" style="2" bestFit="1" customWidth="1"/>
    <col min="7684" max="7685" width="9.140625" style="2"/>
    <col min="7686" max="7686" width="11.7109375" style="2" bestFit="1" customWidth="1"/>
    <col min="7687" max="7692" width="9.140625" style="2"/>
    <col min="7693" max="7693" width="11.7109375" style="2" bestFit="1" customWidth="1"/>
    <col min="7694" max="7931" width="9.140625" style="2"/>
    <col min="7932" max="7932" width="20.85546875" style="2" customWidth="1"/>
    <col min="7933" max="7938" width="9.140625" style="2"/>
    <col min="7939" max="7939" width="11.28515625" style="2" bestFit="1" customWidth="1"/>
    <col min="7940" max="7941" width="9.140625" style="2"/>
    <col min="7942" max="7942" width="11.7109375" style="2" bestFit="1" customWidth="1"/>
    <col min="7943" max="7948" width="9.140625" style="2"/>
    <col min="7949" max="7949" width="11.7109375" style="2" bestFit="1" customWidth="1"/>
    <col min="7950" max="8187" width="9.140625" style="2"/>
    <col min="8188" max="8188" width="20.85546875" style="2" customWidth="1"/>
    <col min="8189" max="8194" width="9.140625" style="2"/>
    <col min="8195" max="8195" width="11.28515625" style="2" bestFit="1" customWidth="1"/>
    <col min="8196" max="8197" width="9.140625" style="2"/>
    <col min="8198" max="8198" width="11.7109375" style="2" bestFit="1" customWidth="1"/>
    <col min="8199" max="8204" width="9.140625" style="2"/>
    <col min="8205" max="8205" width="11.7109375" style="2" bestFit="1" customWidth="1"/>
    <col min="8206" max="8443" width="9.140625" style="2"/>
    <col min="8444" max="8444" width="20.85546875" style="2" customWidth="1"/>
    <col min="8445" max="8450" width="9.140625" style="2"/>
    <col min="8451" max="8451" width="11.28515625" style="2" bestFit="1" customWidth="1"/>
    <col min="8452" max="8453" width="9.140625" style="2"/>
    <col min="8454" max="8454" width="11.7109375" style="2" bestFit="1" customWidth="1"/>
    <col min="8455" max="8460" width="9.140625" style="2"/>
    <col min="8461" max="8461" width="11.7109375" style="2" bestFit="1" customWidth="1"/>
    <col min="8462" max="8699" width="9.140625" style="2"/>
    <col min="8700" max="8700" width="20.85546875" style="2" customWidth="1"/>
    <col min="8701" max="8706" width="9.140625" style="2"/>
    <col min="8707" max="8707" width="11.28515625" style="2" bestFit="1" customWidth="1"/>
    <col min="8708" max="8709" width="9.140625" style="2"/>
    <col min="8710" max="8710" width="11.7109375" style="2" bestFit="1" customWidth="1"/>
    <col min="8711" max="8716" width="9.140625" style="2"/>
    <col min="8717" max="8717" width="11.7109375" style="2" bestFit="1" customWidth="1"/>
    <col min="8718" max="8955" width="9.140625" style="2"/>
    <col min="8956" max="8956" width="20.85546875" style="2" customWidth="1"/>
    <col min="8957" max="8962" width="9.140625" style="2"/>
    <col min="8963" max="8963" width="11.28515625" style="2" bestFit="1" customWidth="1"/>
    <col min="8964" max="8965" width="9.140625" style="2"/>
    <col min="8966" max="8966" width="11.7109375" style="2" bestFit="1" customWidth="1"/>
    <col min="8967" max="8972" width="9.140625" style="2"/>
    <col min="8973" max="8973" width="11.7109375" style="2" bestFit="1" customWidth="1"/>
    <col min="8974" max="9211" width="9.140625" style="2"/>
    <col min="9212" max="9212" width="20.85546875" style="2" customWidth="1"/>
    <col min="9213" max="9218" width="9.140625" style="2"/>
    <col min="9219" max="9219" width="11.28515625" style="2" bestFit="1" customWidth="1"/>
    <col min="9220" max="9221" width="9.140625" style="2"/>
    <col min="9222" max="9222" width="11.7109375" style="2" bestFit="1" customWidth="1"/>
    <col min="9223" max="9228" width="9.140625" style="2"/>
    <col min="9229" max="9229" width="11.7109375" style="2" bestFit="1" customWidth="1"/>
    <col min="9230" max="9467" width="9.140625" style="2"/>
    <col min="9468" max="9468" width="20.85546875" style="2" customWidth="1"/>
    <col min="9469" max="9474" width="9.140625" style="2"/>
    <col min="9475" max="9475" width="11.28515625" style="2" bestFit="1" customWidth="1"/>
    <col min="9476" max="9477" width="9.140625" style="2"/>
    <col min="9478" max="9478" width="11.7109375" style="2" bestFit="1" customWidth="1"/>
    <col min="9479" max="9484" width="9.140625" style="2"/>
    <col min="9485" max="9485" width="11.7109375" style="2" bestFit="1" customWidth="1"/>
    <col min="9486" max="9723" width="9.140625" style="2"/>
    <col min="9724" max="9724" width="20.85546875" style="2" customWidth="1"/>
    <col min="9725" max="9730" width="9.140625" style="2"/>
    <col min="9731" max="9731" width="11.28515625" style="2" bestFit="1" customWidth="1"/>
    <col min="9732" max="9733" width="9.140625" style="2"/>
    <col min="9734" max="9734" width="11.7109375" style="2" bestFit="1" customWidth="1"/>
    <col min="9735" max="9740" width="9.140625" style="2"/>
    <col min="9741" max="9741" width="11.7109375" style="2" bestFit="1" customWidth="1"/>
    <col min="9742" max="9979" width="9.140625" style="2"/>
    <col min="9980" max="9980" width="20.85546875" style="2" customWidth="1"/>
    <col min="9981" max="9986" width="9.140625" style="2"/>
    <col min="9987" max="9987" width="11.28515625" style="2" bestFit="1" customWidth="1"/>
    <col min="9988" max="9989" width="9.140625" style="2"/>
    <col min="9990" max="9990" width="11.7109375" style="2" bestFit="1" customWidth="1"/>
    <col min="9991" max="9996" width="9.140625" style="2"/>
    <col min="9997" max="9997" width="11.7109375" style="2" bestFit="1" customWidth="1"/>
    <col min="9998" max="10235" width="9.140625" style="2"/>
    <col min="10236" max="10236" width="20.85546875" style="2" customWidth="1"/>
    <col min="10237" max="10242" width="9.140625" style="2"/>
    <col min="10243" max="10243" width="11.28515625" style="2" bestFit="1" customWidth="1"/>
    <col min="10244" max="10245" width="9.140625" style="2"/>
    <col min="10246" max="10246" width="11.7109375" style="2" bestFit="1" customWidth="1"/>
    <col min="10247" max="10252" width="9.140625" style="2"/>
    <col min="10253" max="10253" width="11.7109375" style="2" bestFit="1" customWidth="1"/>
    <col min="10254" max="10491" width="9.140625" style="2"/>
    <col min="10492" max="10492" width="20.85546875" style="2" customWidth="1"/>
    <col min="10493" max="10498" width="9.140625" style="2"/>
    <col min="10499" max="10499" width="11.28515625" style="2" bestFit="1" customWidth="1"/>
    <col min="10500" max="10501" width="9.140625" style="2"/>
    <col min="10502" max="10502" width="11.7109375" style="2" bestFit="1" customWidth="1"/>
    <col min="10503" max="10508" width="9.140625" style="2"/>
    <col min="10509" max="10509" width="11.7109375" style="2" bestFit="1" customWidth="1"/>
    <col min="10510" max="10747" width="9.140625" style="2"/>
    <col min="10748" max="10748" width="20.85546875" style="2" customWidth="1"/>
    <col min="10749" max="10754" width="9.140625" style="2"/>
    <col min="10755" max="10755" width="11.28515625" style="2" bestFit="1" customWidth="1"/>
    <col min="10756" max="10757" width="9.140625" style="2"/>
    <col min="10758" max="10758" width="11.7109375" style="2" bestFit="1" customWidth="1"/>
    <col min="10759" max="10764" width="9.140625" style="2"/>
    <col min="10765" max="10765" width="11.7109375" style="2" bestFit="1" customWidth="1"/>
    <col min="10766" max="11003" width="9.140625" style="2"/>
    <col min="11004" max="11004" width="20.85546875" style="2" customWidth="1"/>
    <col min="11005" max="11010" width="9.140625" style="2"/>
    <col min="11011" max="11011" width="11.28515625" style="2" bestFit="1" customWidth="1"/>
    <col min="11012" max="11013" width="9.140625" style="2"/>
    <col min="11014" max="11014" width="11.7109375" style="2" bestFit="1" customWidth="1"/>
    <col min="11015" max="11020" width="9.140625" style="2"/>
    <col min="11021" max="11021" width="11.7109375" style="2" bestFit="1" customWidth="1"/>
    <col min="11022" max="11259" width="9.140625" style="2"/>
    <col min="11260" max="11260" width="20.85546875" style="2" customWidth="1"/>
    <col min="11261" max="11266" width="9.140625" style="2"/>
    <col min="11267" max="11267" width="11.28515625" style="2" bestFit="1" customWidth="1"/>
    <col min="11268" max="11269" width="9.140625" style="2"/>
    <col min="11270" max="11270" width="11.7109375" style="2" bestFit="1" customWidth="1"/>
    <col min="11271" max="11276" width="9.140625" style="2"/>
    <col min="11277" max="11277" width="11.7109375" style="2" bestFit="1" customWidth="1"/>
    <col min="11278" max="11515" width="9.140625" style="2"/>
    <col min="11516" max="11516" width="20.85546875" style="2" customWidth="1"/>
    <col min="11517" max="11522" width="9.140625" style="2"/>
    <col min="11523" max="11523" width="11.28515625" style="2" bestFit="1" customWidth="1"/>
    <col min="11524" max="11525" width="9.140625" style="2"/>
    <col min="11526" max="11526" width="11.7109375" style="2" bestFit="1" customWidth="1"/>
    <col min="11527" max="11532" width="9.140625" style="2"/>
    <col min="11533" max="11533" width="11.7109375" style="2" bestFit="1" customWidth="1"/>
    <col min="11534" max="11771" width="9.140625" style="2"/>
    <col min="11772" max="11772" width="20.85546875" style="2" customWidth="1"/>
    <col min="11773" max="11778" width="9.140625" style="2"/>
    <col min="11779" max="11779" width="11.28515625" style="2" bestFit="1" customWidth="1"/>
    <col min="11780" max="11781" width="9.140625" style="2"/>
    <col min="11782" max="11782" width="11.7109375" style="2" bestFit="1" customWidth="1"/>
    <col min="11783" max="11788" width="9.140625" style="2"/>
    <col min="11789" max="11789" width="11.7109375" style="2" bestFit="1" customWidth="1"/>
    <col min="11790" max="12027" width="9.140625" style="2"/>
    <col min="12028" max="12028" width="20.85546875" style="2" customWidth="1"/>
    <col min="12029" max="12034" width="9.140625" style="2"/>
    <col min="12035" max="12035" width="11.28515625" style="2" bestFit="1" customWidth="1"/>
    <col min="12036" max="12037" width="9.140625" style="2"/>
    <col min="12038" max="12038" width="11.7109375" style="2" bestFit="1" customWidth="1"/>
    <col min="12039" max="12044" width="9.140625" style="2"/>
    <col min="12045" max="12045" width="11.7109375" style="2" bestFit="1" customWidth="1"/>
    <col min="12046" max="12283" width="9.140625" style="2"/>
    <col min="12284" max="12284" width="20.85546875" style="2" customWidth="1"/>
    <col min="12285" max="12290" width="9.140625" style="2"/>
    <col min="12291" max="12291" width="11.28515625" style="2" bestFit="1" customWidth="1"/>
    <col min="12292" max="12293" width="9.140625" style="2"/>
    <col min="12294" max="12294" width="11.7109375" style="2" bestFit="1" customWidth="1"/>
    <col min="12295" max="12300" width="9.140625" style="2"/>
    <col min="12301" max="12301" width="11.7109375" style="2" bestFit="1" customWidth="1"/>
    <col min="12302" max="12539" width="9.140625" style="2"/>
    <col min="12540" max="12540" width="20.85546875" style="2" customWidth="1"/>
    <col min="12541" max="12546" width="9.140625" style="2"/>
    <col min="12547" max="12547" width="11.28515625" style="2" bestFit="1" customWidth="1"/>
    <col min="12548" max="12549" width="9.140625" style="2"/>
    <col min="12550" max="12550" width="11.7109375" style="2" bestFit="1" customWidth="1"/>
    <col min="12551" max="12556" width="9.140625" style="2"/>
    <col min="12557" max="12557" width="11.7109375" style="2" bestFit="1" customWidth="1"/>
    <col min="12558" max="12795" width="9.140625" style="2"/>
    <col min="12796" max="12796" width="20.85546875" style="2" customWidth="1"/>
    <col min="12797" max="12802" width="9.140625" style="2"/>
    <col min="12803" max="12803" width="11.28515625" style="2" bestFit="1" customWidth="1"/>
    <col min="12804" max="12805" width="9.140625" style="2"/>
    <col min="12806" max="12806" width="11.7109375" style="2" bestFit="1" customWidth="1"/>
    <col min="12807" max="12812" width="9.140625" style="2"/>
    <col min="12813" max="12813" width="11.7109375" style="2" bestFit="1" customWidth="1"/>
    <col min="12814" max="13051" width="9.140625" style="2"/>
    <col min="13052" max="13052" width="20.85546875" style="2" customWidth="1"/>
    <col min="13053" max="13058" width="9.140625" style="2"/>
    <col min="13059" max="13059" width="11.28515625" style="2" bestFit="1" customWidth="1"/>
    <col min="13060" max="13061" width="9.140625" style="2"/>
    <col min="13062" max="13062" width="11.7109375" style="2" bestFit="1" customWidth="1"/>
    <col min="13063" max="13068" width="9.140625" style="2"/>
    <col min="13069" max="13069" width="11.7109375" style="2" bestFit="1" customWidth="1"/>
    <col min="13070" max="13307" width="9.140625" style="2"/>
    <col min="13308" max="13308" width="20.85546875" style="2" customWidth="1"/>
    <col min="13309" max="13314" width="9.140625" style="2"/>
    <col min="13315" max="13315" width="11.28515625" style="2" bestFit="1" customWidth="1"/>
    <col min="13316" max="13317" width="9.140625" style="2"/>
    <col min="13318" max="13318" width="11.7109375" style="2" bestFit="1" customWidth="1"/>
    <col min="13319" max="13324" width="9.140625" style="2"/>
    <col min="13325" max="13325" width="11.7109375" style="2" bestFit="1" customWidth="1"/>
    <col min="13326" max="13563" width="9.140625" style="2"/>
    <col min="13564" max="13564" width="20.85546875" style="2" customWidth="1"/>
    <col min="13565" max="13570" width="9.140625" style="2"/>
    <col min="13571" max="13571" width="11.28515625" style="2" bestFit="1" customWidth="1"/>
    <col min="13572" max="13573" width="9.140625" style="2"/>
    <col min="13574" max="13574" width="11.7109375" style="2" bestFit="1" customWidth="1"/>
    <col min="13575" max="13580" width="9.140625" style="2"/>
    <col min="13581" max="13581" width="11.7109375" style="2" bestFit="1" customWidth="1"/>
    <col min="13582" max="13819" width="9.140625" style="2"/>
    <col min="13820" max="13820" width="20.85546875" style="2" customWidth="1"/>
    <col min="13821" max="13826" width="9.140625" style="2"/>
    <col min="13827" max="13827" width="11.28515625" style="2" bestFit="1" customWidth="1"/>
    <col min="13828" max="13829" width="9.140625" style="2"/>
    <col min="13830" max="13830" width="11.7109375" style="2" bestFit="1" customWidth="1"/>
    <col min="13831" max="13836" width="9.140625" style="2"/>
    <col min="13837" max="13837" width="11.7109375" style="2" bestFit="1" customWidth="1"/>
    <col min="13838" max="14075" width="9.140625" style="2"/>
    <col min="14076" max="14076" width="20.85546875" style="2" customWidth="1"/>
    <col min="14077" max="14082" width="9.140625" style="2"/>
    <col min="14083" max="14083" width="11.28515625" style="2" bestFit="1" customWidth="1"/>
    <col min="14084" max="14085" width="9.140625" style="2"/>
    <col min="14086" max="14086" width="11.7109375" style="2" bestFit="1" customWidth="1"/>
    <col min="14087" max="14092" width="9.140625" style="2"/>
    <col min="14093" max="14093" width="11.7109375" style="2" bestFit="1" customWidth="1"/>
    <col min="14094" max="14331" width="9.140625" style="2"/>
    <col min="14332" max="14332" width="20.85546875" style="2" customWidth="1"/>
    <col min="14333" max="14338" width="9.140625" style="2"/>
    <col min="14339" max="14339" width="11.28515625" style="2" bestFit="1" customWidth="1"/>
    <col min="14340" max="14341" width="9.140625" style="2"/>
    <col min="14342" max="14342" width="11.7109375" style="2" bestFit="1" customWidth="1"/>
    <col min="14343" max="14348" width="9.140625" style="2"/>
    <col min="14349" max="14349" width="11.7109375" style="2" bestFit="1" customWidth="1"/>
    <col min="14350" max="14587" width="9.140625" style="2"/>
    <col min="14588" max="14588" width="20.85546875" style="2" customWidth="1"/>
    <col min="14589" max="14594" width="9.140625" style="2"/>
    <col min="14595" max="14595" width="11.28515625" style="2" bestFit="1" customWidth="1"/>
    <col min="14596" max="14597" width="9.140625" style="2"/>
    <col min="14598" max="14598" width="11.7109375" style="2" bestFit="1" customWidth="1"/>
    <col min="14599" max="14604" width="9.140625" style="2"/>
    <col min="14605" max="14605" width="11.7109375" style="2" bestFit="1" customWidth="1"/>
    <col min="14606" max="14843" width="9.140625" style="2"/>
    <col min="14844" max="14844" width="20.85546875" style="2" customWidth="1"/>
    <col min="14845" max="14850" width="9.140625" style="2"/>
    <col min="14851" max="14851" width="11.28515625" style="2" bestFit="1" customWidth="1"/>
    <col min="14852" max="14853" width="9.140625" style="2"/>
    <col min="14854" max="14854" width="11.7109375" style="2" bestFit="1" customWidth="1"/>
    <col min="14855" max="14860" width="9.140625" style="2"/>
    <col min="14861" max="14861" width="11.7109375" style="2" bestFit="1" customWidth="1"/>
    <col min="14862" max="15099" width="9.140625" style="2"/>
    <col min="15100" max="15100" width="20.85546875" style="2" customWidth="1"/>
    <col min="15101" max="15106" width="9.140625" style="2"/>
    <col min="15107" max="15107" width="11.28515625" style="2" bestFit="1" customWidth="1"/>
    <col min="15108" max="15109" width="9.140625" style="2"/>
    <col min="15110" max="15110" width="11.7109375" style="2" bestFit="1" customWidth="1"/>
    <col min="15111" max="15116" width="9.140625" style="2"/>
    <col min="15117" max="15117" width="11.7109375" style="2" bestFit="1" customWidth="1"/>
    <col min="15118" max="15355" width="9.140625" style="2"/>
    <col min="15356" max="15356" width="20.85546875" style="2" customWidth="1"/>
    <col min="15357" max="15362" width="9.140625" style="2"/>
    <col min="15363" max="15363" width="11.28515625" style="2" bestFit="1" customWidth="1"/>
    <col min="15364" max="15365" width="9.140625" style="2"/>
    <col min="15366" max="15366" width="11.7109375" style="2" bestFit="1" customWidth="1"/>
    <col min="15367" max="15372" width="9.140625" style="2"/>
    <col min="15373" max="15373" width="11.7109375" style="2" bestFit="1" customWidth="1"/>
    <col min="15374" max="15611" width="9.140625" style="2"/>
    <col min="15612" max="15612" width="20.85546875" style="2" customWidth="1"/>
    <col min="15613" max="15618" width="9.140625" style="2"/>
    <col min="15619" max="15619" width="11.28515625" style="2" bestFit="1" customWidth="1"/>
    <col min="15620" max="15621" width="9.140625" style="2"/>
    <col min="15622" max="15622" width="11.7109375" style="2" bestFit="1" customWidth="1"/>
    <col min="15623" max="15628" width="9.140625" style="2"/>
    <col min="15629" max="15629" width="11.7109375" style="2" bestFit="1" customWidth="1"/>
    <col min="15630" max="15867" width="9.140625" style="2"/>
    <col min="15868" max="15868" width="20.85546875" style="2" customWidth="1"/>
    <col min="15869" max="15874" width="9.140625" style="2"/>
    <col min="15875" max="15875" width="11.28515625" style="2" bestFit="1" customWidth="1"/>
    <col min="15876" max="15877" width="9.140625" style="2"/>
    <col min="15878" max="15878" width="11.7109375" style="2" bestFit="1" customWidth="1"/>
    <col min="15879" max="15884" width="9.140625" style="2"/>
    <col min="15885" max="15885" width="11.7109375" style="2" bestFit="1" customWidth="1"/>
    <col min="15886" max="16123" width="9.140625" style="2"/>
    <col min="16124" max="16124" width="20.85546875" style="2" customWidth="1"/>
    <col min="16125" max="16130" width="9.140625" style="2"/>
    <col min="16131" max="16131" width="11.28515625" style="2" bestFit="1" customWidth="1"/>
    <col min="16132" max="16133" width="9.140625" style="2"/>
    <col min="16134" max="16134" width="11.7109375" style="2" bestFit="1" customWidth="1"/>
    <col min="16135" max="16140" width="9.140625" style="2"/>
    <col min="16141" max="16141" width="11.7109375" style="2" bestFit="1" customWidth="1"/>
    <col min="16142" max="16384" width="9.140625" style="2"/>
  </cols>
  <sheetData>
    <row r="1" spans="1:10" x14ac:dyDescent="0.25">
      <c r="A1" s="75" t="s">
        <v>105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4" t="s">
        <v>0</v>
      </c>
      <c r="B3" s="4" t="s">
        <v>43</v>
      </c>
      <c r="C3" s="86" t="s">
        <v>42</v>
      </c>
      <c r="D3" s="41" t="s">
        <v>12</v>
      </c>
      <c r="E3" s="9"/>
      <c r="F3" s="9"/>
      <c r="G3" s="41" t="s">
        <v>48</v>
      </c>
      <c r="H3" s="20" t="s">
        <v>43</v>
      </c>
      <c r="I3" s="93" t="s">
        <v>42</v>
      </c>
      <c r="J3" s="9"/>
    </row>
    <row r="4" spans="1:10" x14ac:dyDescent="0.25">
      <c r="A4" s="42" t="s">
        <v>1</v>
      </c>
      <c r="B4" s="29">
        <v>3</v>
      </c>
      <c r="C4" s="88">
        <v>16</v>
      </c>
      <c r="D4" s="43">
        <v>19</v>
      </c>
      <c r="E4" s="9"/>
      <c r="F4" s="9"/>
      <c r="G4" s="28" t="s">
        <v>76</v>
      </c>
      <c r="H4" s="77">
        <f>B4/$D4</f>
        <v>0.15789473684210525</v>
      </c>
      <c r="I4" s="100">
        <f>C4/$D4</f>
        <v>0.84210526315789469</v>
      </c>
      <c r="J4" s="9"/>
    </row>
    <row r="5" spans="1:10" x14ac:dyDescent="0.25">
      <c r="A5" s="42" t="s">
        <v>2</v>
      </c>
      <c r="B5" s="29">
        <v>62</v>
      </c>
      <c r="C5" s="88">
        <v>144</v>
      </c>
      <c r="D5" s="43">
        <v>206</v>
      </c>
      <c r="E5" s="9"/>
      <c r="F5" s="9"/>
      <c r="G5" s="28" t="s">
        <v>77</v>
      </c>
      <c r="H5" s="80">
        <f t="shared" ref="H5:H15" si="0">B5/$D5</f>
        <v>0.30097087378640774</v>
      </c>
      <c r="I5" s="97">
        <f t="shared" ref="I5:I15" si="1">C5/$D5</f>
        <v>0.69902912621359226</v>
      </c>
      <c r="J5" s="9"/>
    </row>
    <row r="6" spans="1:10" x14ac:dyDescent="0.25">
      <c r="A6" s="42" t="s">
        <v>3</v>
      </c>
      <c r="B6" s="29">
        <v>167</v>
      </c>
      <c r="C6" s="88">
        <v>293</v>
      </c>
      <c r="D6" s="43">
        <v>460</v>
      </c>
      <c r="E6" s="9"/>
      <c r="F6" s="9"/>
      <c r="G6" s="28" t="s">
        <v>78</v>
      </c>
      <c r="H6" s="80">
        <f t="shared" si="0"/>
        <v>0.36304347826086958</v>
      </c>
      <c r="I6" s="97">
        <f t="shared" si="1"/>
        <v>0.63695652173913042</v>
      </c>
      <c r="J6" s="9"/>
    </row>
    <row r="7" spans="1:10" x14ac:dyDescent="0.25">
      <c r="A7" s="42" t="s">
        <v>4</v>
      </c>
      <c r="B7" s="29">
        <v>249</v>
      </c>
      <c r="C7" s="88">
        <v>303</v>
      </c>
      <c r="D7" s="43">
        <v>552</v>
      </c>
      <c r="E7" s="9"/>
      <c r="F7" s="9"/>
      <c r="G7" s="28" t="s">
        <v>79</v>
      </c>
      <c r="H7" s="80">
        <f t="shared" si="0"/>
        <v>0.45108695652173914</v>
      </c>
      <c r="I7" s="97">
        <f t="shared" si="1"/>
        <v>0.54891304347826086</v>
      </c>
      <c r="J7" s="9"/>
    </row>
    <row r="8" spans="1:10" x14ac:dyDescent="0.25">
      <c r="A8" s="42" t="s">
        <v>5</v>
      </c>
      <c r="B8" s="29">
        <v>337</v>
      </c>
      <c r="C8" s="88">
        <v>381</v>
      </c>
      <c r="D8" s="43">
        <v>718</v>
      </c>
      <c r="E8" s="9"/>
      <c r="F8" s="9"/>
      <c r="G8" s="28" t="s">
        <v>80</v>
      </c>
      <c r="H8" s="80">
        <f t="shared" si="0"/>
        <v>0.46935933147632314</v>
      </c>
      <c r="I8" s="97">
        <f t="shared" si="1"/>
        <v>0.53064066852367686</v>
      </c>
      <c r="J8" s="9"/>
    </row>
    <row r="9" spans="1:10" x14ac:dyDescent="0.25">
      <c r="A9" s="42" t="s">
        <v>6</v>
      </c>
      <c r="B9" s="29">
        <v>344</v>
      </c>
      <c r="C9" s="88">
        <v>401</v>
      </c>
      <c r="D9" s="43">
        <v>745</v>
      </c>
      <c r="E9" s="9"/>
      <c r="F9" s="9"/>
      <c r="G9" s="28" t="s">
        <v>81</v>
      </c>
      <c r="H9" s="80">
        <f t="shared" si="0"/>
        <v>0.46174496644295304</v>
      </c>
      <c r="I9" s="97">
        <f t="shared" si="1"/>
        <v>0.53825503355704696</v>
      </c>
      <c r="J9" s="9"/>
    </row>
    <row r="10" spans="1:10" x14ac:dyDescent="0.25">
      <c r="A10" s="42" t="s">
        <v>7</v>
      </c>
      <c r="B10" s="29">
        <v>411</v>
      </c>
      <c r="C10" s="88">
        <v>514</v>
      </c>
      <c r="D10" s="43">
        <v>925</v>
      </c>
      <c r="E10" s="9"/>
      <c r="F10" s="9"/>
      <c r="G10" s="28" t="s">
        <v>82</v>
      </c>
      <c r="H10" s="80">
        <f t="shared" si="0"/>
        <v>0.44432432432432434</v>
      </c>
      <c r="I10" s="97">
        <f t="shared" si="1"/>
        <v>0.55567567567567566</v>
      </c>
      <c r="J10" s="9"/>
    </row>
    <row r="11" spans="1:10" x14ac:dyDescent="0.25">
      <c r="A11" s="42" t="s">
        <v>8</v>
      </c>
      <c r="B11" s="29">
        <v>505</v>
      </c>
      <c r="C11" s="88">
        <v>528</v>
      </c>
      <c r="D11" s="43">
        <v>1033</v>
      </c>
      <c r="E11" s="9"/>
      <c r="F11" s="9"/>
      <c r="G11" s="28" t="s">
        <v>83</v>
      </c>
      <c r="H11" s="80">
        <f t="shared" si="0"/>
        <v>0.4888673765730881</v>
      </c>
      <c r="I11" s="97">
        <f t="shared" si="1"/>
        <v>0.5111326234269119</v>
      </c>
      <c r="J11" s="9"/>
    </row>
    <row r="12" spans="1:10" x14ac:dyDescent="0.25">
      <c r="A12" s="42" t="s">
        <v>9</v>
      </c>
      <c r="B12" s="29">
        <v>460</v>
      </c>
      <c r="C12" s="88">
        <v>414</v>
      </c>
      <c r="D12" s="43">
        <v>874</v>
      </c>
      <c r="E12" s="9"/>
      <c r="F12" s="9"/>
      <c r="G12" s="28" t="s">
        <v>84</v>
      </c>
      <c r="H12" s="80">
        <f t="shared" si="0"/>
        <v>0.52631578947368418</v>
      </c>
      <c r="I12" s="97">
        <f t="shared" si="1"/>
        <v>0.47368421052631576</v>
      </c>
      <c r="J12" s="9"/>
    </row>
    <row r="13" spans="1:10" x14ac:dyDescent="0.25">
      <c r="A13" s="42" t="s">
        <v>10</v>
      </c>
      <c r="B13" s="29">
        <v>239</v>
      </c>
      <c r="C13" s="88">
        <v>285</v>
      </c>
      <c r="D13" s="43">
        <v>524</v>
      </c>
      <c r="E13" s="9"/>
      <c r="F13" s="9"/>
      <c r="G13" s="28" t="s">
        <v>85</v>
      </c>
      <c r="H13" s="80">
        <f t="shared" si="0"/>
        <v>0.45610687022900764</v>
      </c>
      <c r="I13" s="97">
        <f t="shared" si="1"/>
        <v>0.54389312977099236</v>
      </c>
      <c r="J13" s="9"/>
    </row>
    <row r="14" spans="1:10" x14ac:dyDescent="0.25">
      <c r="A14" s="42" t="s">
        <v>86</v>
      </c>
      <c r="B14" s="29">
        <v>60</v>
      </c>
      <c r="C14" s="88">
        <v>113</v>
      </c>
      <c r="D14" s="43">
        <v>173</v>
      </c>
      <c r="E14" s="9"/>
      <c r="F14" s="9"/>
      <c r="G14" s="28" t="s">
        <v>86</v>
      </c>
      <c r="H14" s="80">
        <f t="shared" si="0"/>
        <v>0.34682080924855491</v>
      </c>
      <c r="I14" s="97">
        <f t="shared" si="1"/>
        <v>0.65317919075144504</v>
      </c>
      <c r="J14" s="9"/>
    </row>
    <row r="15" spans="1:10" x14ac:dyDescent="0.25">
      <c r="A15" s="4" t="s">
        <v>12</v>
      </c>
      <c r="B15" s="35">
        <v>2837</v>
      </c>
      <c r="C15" s="95">
        <v>3392</v>
      </c>
      <c r="D15" s="92">
        <v>6229</v>
      </c>
      <c r="E15" s="9"/>
      <c r="F15" s="9"/>
      <c r="G15" s="4" t="s">
        <v>12</v>
      </c>
      <c r="H15" s="83">
        <f t="shared" si="0"/>
        <v>0.45545031305185424</v>
      </c>
      <c r="I15" s="101">
        <f t="shared" si="1"/>
        <v>0.54454968694814576</v>
      </c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10"/>
      <c r="B17" s="9"/>
      <c r="C17" s="9"/>
      <c r="D17" s="9"/>
      <c r="E17" s="9"/>
      <c r="F17" s="9"/>
      <c r="G17" s="10"/>
      <c r="H17" s="9"/>
      <c r="I17" s="9"/>
      <c r="J17" s="9"/>
    </row>
    <row r="18" spans="1:10" x14ac:dyDescent="0.25">
      <c r="A18" s="4" t="s">
        <v>13</v>
      </c>
      <c r="B18" s="4" t="s">
        <v>43</v>
      </c>
      <c r="C18" s="86" t="s">
        <v>42</v>
      </c>
      <c r="D18" s="41" t="s">
        <v>12</v>
      </c>
      <c r="E18" s="9"/>
      <c r="F18" s="9"/>
      <c r="G18" s="4" t="s">
        <v>13</v>
      </c>
      <c r="H18" s="20" t="s">
        <v>43</v>
      </c>
      <c r="I18" s="93" t="s">
        <v>42</v>
      </c>
      <c r="J18" s="9"/>
    </row>
    <row r="19" spans="1:10" x14ac:dyDescent="0.25">
      <c r="A19" s="28" t="s">
        <v>14</v>
      </c>
      <c r="B19" s="29">
        <v>5</v>
      </c>
      <c r="C19" s="88">
        <v>4</v>
      </c>
      <c r="D19" s="43">
        <v>9</v>
      </c>
      <c r="E19" s="9"/>
      <c r="F19" s="9"/>
      <c r="G19" s="28" t="s">
        <v>14</v>
      </c>
      <c r="H19" s="77">
        <f>B19/$D19</f>
        <v>0.55555555555555558</v>
      </c>
      <c r="I19" s="100">
        <f t="shared" ref="I19:I28" si="2">C19/$D19</f>
        <v>0.44444444444444442</v>
      </c>
      <c r="J19" s="9"/>
    </row>
    <row r="20" spans="1:10" x14ac:dyDescent="0.25">
      <c r="A20" s="28" t="s">
        <v>15</v>
      </c>
      <c r="B20" s="29">
        <v>385</v>
      </c>
      <c r="C20" s="88">
        <v>530</v>
      </c>
      <c r="D20" s="43">
        <v>915</v>
      </c>
      <c r="E20" s="9"/>
      <c r="F20" s="9"/>
      <c r="G20" s="28" t="s">
        <v>15</v>
      </c>
      <c r="H20" s="80">
        <f t="shared" ref="H20:H28" si="3">B20/$D20</f>
        <v>0.42076502732240439</v>
      </c>
      <c r="I20" s="97">
        <f t="shared" si="2"/>
        <v>0.57923497267759561</v>
      </c>
      <c r="J20" s="9"/>
    </row>
    <row r="21" spans="1:10" x14ac:dyDescent="0.25">
      <c r="A21" s="28" t="s">
        <v>16</v>
      </c>
      <c r="B21" s="29">
        <v>2</v>
      </c>
      <c r="C21" s="88">
        <v>3</v>
      </c>
      <c r="D21" s="43">
        <v>5</v>
      </c>
      <c r="E21" s="9"/>
      <c r="F21" s="9"/>
      <c r="G21" s="28" t="s">
        <v>16</v>
      </c>
      <c r="H21" s="80">
        <f t="shared" si="3"/>
        <v>0.4</v>
      </c>
      <c r="I21" s="97">
        <f t="shared" si="2"/>
        <v>0.6</v>
      </c>
      <c r="J21" s="9"/>
    </row>
    <row r="22" spans="1:10" x14ac:dyDescent="0.25">
      <c r="A22" s="28" t="s">
        <v>17</v>
      </c>
      <c r="B22" s="29">
        <v>1</v>
      </c>
      <c r="C22" s="88">
        <v>3</v>
      </c>
      <c r="D22" s="43">
        <v>4</v>
      </c>
      <c r="E22" s="9"/>
      <c r="F22" s="9"/>
      <c r="G22" s="28" t="s">
        <v>17</v>
      </c>
      <c r="H22" s="80">
        <f t="shared" si="3"/>
        <v>0.25</v>
      </c>
      <c r="I22" s="97">
        <f t="shared" si="2"/>
        <v>0.75</v>
      </c>
      <c r="J22" s="9"/>
    </row>
    <row r="23" spans="1:10" x14ac:dyDescent="0.25">
      <c r="A23" s="28" t="s">
        <v>18</v>
      </c>
      <c r="B23" s="29">
        <v>2</v>
      </c>
      <c r="C23" s="88">
        <v>6</v>
      </c>
      <c r="D23" s="43">
        <v>8</v>
      </c>
      <c r="E23" s="9"/>
      <c r="F23" s="9"/>
      <c r="G23" s="28" t="s">
        <v>18</v>
      </c>
      <c r="H23" s="80">
        <f t="shared" si="3"/>
        <v>0.25</v>
      </c>
      <c r="I23" s="97">
        <f t="shared" si="2"/>
        <v>0.75</v>
      </c>
      <c r="J23" s="9"/>
    </row>
    <row r="24" spans="1:10" x14ac:dyDescent="0.25">
      <c r="A24" s="28" t="s">
        <v>19</v>
      </c>
      <c r="B24" s="29">
        <v>431</v>
      </c>
      <c r="C24" s="88">
        <v>709</v>
      </c>
      <c r="D24" s="43">
        <v>1140</v>
      </c>
      <c r="E24" s="9"/>
      <c r="F24" s="9"/>
      <c r="G24" s="28" t="s">
        <v>19</v>
      </c>
      <c r="H24" s="80">
        <f t="shared" si="3"/>
        <v>0.3780701754385965</v>
      </c>
      <c r="I24" s="97">
        <f t="shared" si="2"/>
        <v>0.62192982456140355</v>
      </c>
      <c r="J24" s="9"/>
    </row>
    <row r="25" spans="1:10" x14ac:dyDescent="0.25">
      <c r="A25" s="28" t="s">
        <v>20</v>
      </c>
      <c r="B25" s="29">
        <v>26</v>
      </c>
      <c r="C25" s="88">
        <v>48</v>
      </c>
      <c r="D25" s="43">
        <v>74</v>
      </c>
      <c r="E25" s="9"/>
      <c r="F25" s="9"/>
      <c r="G25" s="28" t="s">
        <v>20</v>
      </c>
      <c r="H25" s="80">
        <f t="shared" si="3"/>
        <v>0.35135135135135137</v>
      </c>
      <c r="I25" s="97">
        <f t="shared" si="2"/>
        <v>0.64864864864864868</v>
      </c>
      <c r="J25" s="9"/>
    </row>
    <row r="26" spans="1:10" x14ac:dyDescent="0.25">
      <c r="A26" s="28" t="s">
        <v>21</v>
      </c>
      <c r="B26" s="29">
        <v>43</v>
      </c>
      <c r="C26" s="88">
        <v>51</v>
      </c>
      <c r="D26" s="43">
        <v>94</v>
      </c>
      <c r="E26" s="9"/>
      <c r="F26" s="9"/>
      <c r="G26" s="28" t="s">
        <v>21</v>
      </c>
      <c r="H26" s="80">
        <f t="shared" si="3"/>
        <v>0.45744680851063829</v>
      </c>
      <c r="I26" s="97">
        <f t="shared" si="2"/>
        <v>0.54255319148936165</v>
      </c>
      <c r="J26" s="9"/>
    </row>
    <row r="27" spans="1:10" x14ac:dyDescent="0.25">
      <c r="A27" s="28" t="s">
        <v>22</v>
      </c>
      <c r="B27" s="29">
        <v>1942</v>
      </c>
      <c r="C27" s="88">
        <v>2038</v>
      </c>
      <c r="D27" s="43">
        <v>3980</v>
      </c>
      <c r="E27" s="9"/>
      <c r="F27" s="9"/>
      <c r="G27" s="28" t="s">
        <v>22</v>
      </c>
      <c r="H27" s="80">
        <f t="shared" si="3"/>
        <v>0.48793969849246233</v>
      </c>
      <c r="I27" s="97">
        <f t="shared" si="2"/>
        <v>0.51206030150753767</v>
      </c>
      <c r="J27" s="9"/>
    </row>
    <row r="28" spans="1:10" x14ac:dyDescent="0.25">
      <c r="A28" s="4" t="s">
        <v>12</v>
      </c>
      <c r="B28" s="35">
        <v>2837</v>
      </c>
      <c r="C28" s="95">
        <v>3392</v>
      </c>
      <c r="D28" s="92">
        <v>6229</v>
      </c>
      <c r="E28" s="9"/>
      <c r="F28" s="9"/>
      <c r="G28" s="4" t="s">
        <v>12</v>
      </c>
      <c r="H28" s="83">
        <f t="shared" si="3"/>
        <v>0.45545031305185424</v>
      </c>
      <c r="I28" s="101">
        <f t="shared" si="2"/>
        <v>0.54454968694814576</v>
      </c>
      <c r="J28" s="9"/>
    </row>
    <row r="29" spans="1:1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10"/>
      <c r="B30" s="9"/>
      <c r="C30" s="9"/>
      <c r="D30" s="9"/>
      <c r="E30" s="9"/>
      <c r="F30" s="9"/>
      <c r="G30" s="10"/>
      <c r="H30" s="9"/>
      <c r="I30" s="9"/>
      <c r="J30" s="9"/>
    </row>
    <row r="31" spans="1:10" x14ac:dyDescent="0.25">
      <c r="A31" s="4" t="s">
        <v>23</v>
      </c>
      <c r="B31" s="4" t="s">
        <v>43</v>
      </c>
      <c r="C31" s="86" t="s">
        <v>42</v>
      </c>
      <c r="D31" s="41" t="s">
        <v>12</v>
      </c>
      <c r="E31" s="9"/>
      <c r="F31" s="9"/>
      <c r="G31" s="4" t="s">
        <v>23</v>
      </c>
      <c r="H31" s="20" t="s">
        <v>43</v>
      </c>
      <c r="I31" s="93" t="s">
        <v>42</v>
      </c>
      <c r="J31" s="9"/>
    </row>
    <row r="32" spans="1:10" x14ac:dyDescent="0.25">
      <c r="A32" s="28" t="s">
        <v>24</v>
      </c>
      <c r="B32" s="29">
        <v>1874</v>
      </c>
      <c r="C32" s="88">
        <v>2388</v>
      </c>
      <c r="D32" s="43">
        <v>4262</v>
      </c>
      <c r="E32" s="9"/>
      <c r="F32" s="9"/>
      <c r="G32" s="28" t="s">
        <v>24</v>
      </c>
      <c r="H32" s="77">
        <f>B32/$D32</f>
        <v>0.43969967151572031</v>
      </c>
      <c r="I32" s="100">
        <f t="shared" ref="I32:I34" si="4">C32/$D32</f>
        <v>0.56030032848427969</v>
      </c>
      <c r="J32" s="9"/>
    </row>
    <row r="33" spans="1:10" x14ac:dyDescent="0.25">
      <c r="A33" s="28" t="s">
        <v>25</v>
      </c>
      <c r="B33" s="29">
        <v>963</v>
      </c>
      <c r="C33" s="88">
        <v>1004</v>
      </c>
      <c r="D33" s="43">
        <v>1967</v>
      </c>
      <c r="E33" s="9"/>
      <c r="F33" s="9"/>
      <c r="G33" s="28" t="s">
        <v>25</v>
      </c>
      <c r="H33" s="80">
        <f t="shared" ref="H33:H34" si="5">B33/$D33</f>
        <v>0.48957803762074226</v>
      </c>
      <c r="I33" s="97">
        <f t="shared" si="4"/>
        <v>0.51042196237925774</v>
      </c>
      <c r="J33" s="9"/>
    </row>
    <row r="34" spans="1:10" x14ac:dyDescent="0.25">
      <c r="A34" s="4" t="s">
        <v>12</v>
      </c>
      <c r="B34" s="17">
        <v>2837</v>
      </c>
      <c r="C34" s="89">
        <v>3392</v>
      </c>
      <c r="D34" s="45">
        <v>6229</v>
      </c>
      <c r="E34" s="9"/>
      <c r="F34" s="9"/>
      <c r="G34" s="4" t="s">
        <v>12</v>
      </c>
      <c r="H34" s="40">
        <f t="shared" si="5"/>
        <v>0.45545031305185424</v>
      </c>
      <c r="I34" s="98">
        <f t="shared" si="4"/>
        <v>0.54454968694814576</v>
      </c>
      <c r="J34" s="9"/>
    </row>
    <row r="35" spans="1:1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8"/>
      <c r="B36" s="9"/>
      <c r="C36" s="9"/>
      <c r="D36" s="9"/>
      <c r="E36" s="9"/>
      <c r="F36" s="9"/>
      <c r="G36" s="8"/>
      <c r="H36" s="9"/>
      <c r="I36" s="9"/>
      <c r="J36" s="9"/>
    </row>
    <row r="37" spans="1:10" x14ac:dyDescent="0.25">
      <c r="A37" s="4" t="s">
        <v>27</v>
      </c>
      <c r="B37" s="4" t="s">
        <v>43</v>
      </c>
      <c r="C37" s="5" t="s">
        <v>42</v>
      </c>
      <c r="D37" s="41" t="s">
        <v>12</v>
      </c>
      <c r="E37" s="9"/>
      <c r="F37" s="9"/>
      <c r="G37" s="4" t="s">
        <v>27</v>
      </c>
      <c r="H37" s="20" t="s">
        <v>43</v>
      </c>
      <c r="I37" s="93" t="s">
        <v>42</v>
      </c>
      <c r="J37" s="9"/>
    </row>
    <row r="38" spans="1:10" x14ac:dyDescent="0.25">
      <c r="A38" s="28" t="s">
        <v>28</v>
      </c>
      <c r="B38" s="90">
        <v>8</v>
      </c>
      <c r="C38" s="30">
        <v>16</v>
      </c>
      <c r="D38" s="43">
        <v>24</v>
      </c>
      <c r="E38" s="9"/>
      <c r="F38" s="9"/>
      <c r="G38" s="28" t="s">
        <v>28</v>
      </c>
      <c r="H38" s="77">
        <f>B38/$D38</f>
        <v>0.33333333333333331</v>
      </c>
      <c r="I38" s="100">
        <f t="shared" ref="I38:I43" si="6">C38/$D38</f>
        <v>0.66666666666666663</v>
      </c>
      <c r="J38" s="9"/>
    </row>
    <row r="39" spans="1:10" x14ac:dyDescent="0.25">
      <c r="A39" s="28" t="s">
        <v>29</v>
      </c>
      <c r="B39" s="90">
        <v>33</v>
      </c>
      <c r="C39" s="91">
        <v>32</v>
      </c>
      <c r="D39" s="43">
        <v>65</v>
      </c>
      <c r="E39" s="9"/>
      <c r="F39" s="9"/>
      <c r="G39" s="28" t="s">
        <v>29</v>
      </c>
      <c r="H39" s="80">
        <f t="shared" ref="H39:H43" si="7">B39/$D39</f>
        <v>0.50769230769230766</v>
      </c>
      <c r="I39" s="97">
        <f t="shared" si="6"/>
        <v>0.49230769230769234</v>
      </c>
      <c r="J39" s="9"/>
    </row>
    <row r="40" spans="1:10" x14ac:dyDescent="0.25">
      <c r="A40" s="28" t="s">
        <v>30</v>
      </c>
      <c r="B40" s="90">
        <v>799</v>
      </c>
      <c r="C40" s="91">
        <v>1179</v>
      </c>
      <c r="D40" s="43">
        <v>1978</v>
      </c>
      <c r="E40" s="9"/>
      <c r="F40" s="9"/>
      <c r="G40" s="28" t="s">
        <v>30</v>
      </c>
      <c r="H40" s="80">
        <f t="shared" si="7"/>
        <v>0.40394337714863499</v>
      </c>
      <c r="I40" s="97">
        <f t="shared" si="6"/>
        <v>0.59605662285136507</v>
      </c>
      <c r="J40" s="9"/>
    </row>
    <row r="41" spans="1:10" x14ac:dyDescent="0.25">
      <c r="A41" s="28" t="s">
        <v>31</v>
      </c>
      <c r="B41" s="90">
        <v>35</v>
      </c>
      <c r="C41" s="91">
        <v>57</v>
      </c>
      <c r="D41" s="43">
        <v>92</v>
      </c>
      <c r="E41" s="9"/>
      <c r="F41" s="9"/>
      <c r="G41" s="28" t="s">
        <v>31</v>
      </c>
      <c r="H41" s="80">
        <f t="shared" si="7"/>
        <v>0.38043478260869568</v>
      </c>
      <c r="I41" s="97">
        <f t="shared" si="6"/>
        <v>0.61956521739130432</v>
      </c>
      <c r="J41" s="9"/>
    </row>
    <row r="42" spans="1:10" x14ac:dyDescent="0.25">
      <c r="A42" s="28" t="s">
        <v>22</v>
      </c>
      <c r="B42" s="90">
        <v>1962</v>
      </c>
      <c r="C42" s="91">
        <v>2108</v>
      </c>
      <c r="D42" s="43">
        <v>4070</v>
      </c>
      <c r="E42" s="9"/>
      <c r="F42" s="9"/>
      <c r="G42" s="28" t="s">
        <v>22</v>
      </c>
      <c r="H42" s="80">
        <f t="shared" si="7"/>
        <v>0.48206388206388207</v>
      </c>
      <c r="I42" s="97">
        <f t="shared" si="6"/>
        <v>0.51793611793611793</v>
      </c>
      <c r="J42" s="9"/>
    </row>
    <row r="43" spans="1:10" x14ac:dyDescent="0.25">
      <c r="A43" s="41" t="s">
        <v>12</v>
      </c>
      <c r="B43" s="35">
        <v>2837</v>
      </c>
      <c r="C43" s="36">
        <v>3392</v>
      </c>
      <c r="D43" s="92">
        <v>6229</v>
      </c>
      <c r="E43" s="9"/>
      <c r="F43" s="9"/>
      <c r="G43" s="4" t="s">
        <v>12</v>
      </c>
      <c r="H43" s="83">
        <f t="shared" si="7"/>
        <v>0.45545031305185424</v>
      </c>
      <c r="I43" s="101">
        <f t="shared" si="6"/>
        <v>0.54454968694814576</v>
      </c>
      <c r="J43" s="9"/>
    </row>
    <row r="44" spans="1:1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8"/>
      <c r="B45" s="9"/>
      <c r="C45" s="9"/>
      <c r="D45" s="9"/>
      <c r="E45" s="9"/>
      <c r="F45" s="9"/>
      <c r="G45" s="8"/>
      <c r="H45" s="9"/>
      <c r="I45" s="9"/>
      <c r="J45" s="9"/>
    </row>
    <row r="46" spans="1:10" x14ac:dyDescent="0.25">
      <c r="A46" s="8"/>
      <c r="B46" s="4" t="s">
        <v>43</v>
      </c>
      <c r="C46" s="5" t="s">
        <v>42</v>
      </c>
      <c r="D46" s="12" t="s">
        <v>12</v>
      </c>
      <c r="E46" s="9"/>
      <c r="F46" s="9"/>
      <c r="G46" s="8"/>
      <c r="H46" s="4" t="s">
        <v>43</v>
      </c>
      <c r="I46" s="86" t="s">
        <v>42</v>
      </c>
      <c r="J46" s="9"/>
    </row>
    <row r="47" spans="1:10" x14ac:dyDescent="0.25">
      <c r="A47" s="99" t="s">
        <v>75</v>
      </c>
      <c r="B47" s="18">
        <v>57</v>
      </c>
      <c r="C47" s="18">
        <v>160</v>
      </c>
      <c r="D47" s="19">
        <v>217</v>
      </c>
      <c r="E47" s="9"/>
      <c r="F47" s="9"/>
      <c r="G47" s="99" t="s">
        <v>75</v>
      </c>
      <c r="H47" s="40">
        <f>B47/$D47</f>
        <v>0.26267281105990781</v>
      </c>
      <c r="I47" s="74">
        <f t="shared" ref="I47" si="8">C47/$D47</f>
        <v>0.73732718894009219</v>
      </c>
      <c r="J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81"/>
      <c r="B49" s="9"/>
      <c r="C49" s="9"/>
      <c r="D49" s="9"/>
      <c r="E49" s="9"/>
      <c r="F49" s="9"/>
      <c r="G49" s="82"/>
      <c r="H49" s="9"/>
      <c r="I49" s="9"/>
      <c r="J49" s="9"/>
    </row>
    <row r="50" spans="1:10" x14ac:dyDescent="0.25">
      <c r="A50" s="4" t="s">
        <v>87</v>
      </c>
      <c r="B50" s="4" t="s">
        <v>43</v>
      </c>
      <c r="C50" s="86" t="s">
        <v>42</v>
      </c>
      <c r="D50" s="41" t="s">
        <v>12</v>
      </c>
      <c r="E50" s="9"/>
      <c r="F50" s="9"/>
      <c r="G50" s="4" t="s">
        <v>87</v>
      </c>
      <c r="H50" s="4" t="s">
        <v>43</v>
      </c>
      <c r="I50" s="86" t="s">
        <v>42</v>
      </c>
      <c r="J50" s="9"/>
    </row>
    <row r="51" spans="1:10" x14ac:dyDescent="0.25">
      <c r="A51" s="28" t="s">
        <v>88</v>
      </c>
      <c r="B51" s="29">
        <v>4</v>
      </c>
      <c r="C51" s="88"/>
      <c r="D51" s="43">
        <v>4</v>
      </c>
      <c r="E51" s="9"/>
      <c r="F51" s="9"/>
      <c r="G51" s="28" t="s">
        <v>88</v>
      </c>
      <c r="H51" s="80">
        <f>B51/$D51</f>
        <v>1</v>
      </c>
      <c r="I51" s="97">
        <f t="shared" ref="I51:I60" si="9">C51/$D51</f>
        <v>0</v>
      </c>
      <c r="J51" s="9"/>
    </row>
    <row r="52" spans="1:10" x14ac:dyDescent="0.25">
      <c r="A52" s="28" t="s">
        <v>89</v>
      </c>
      <c r="B52" s="29">
        <v>32</v>
      </c>
      <c r="C52" s="88">
        <v>31</v>
      </c>
      <c r="D52" s="43">
        <v>63</v>
      </c>
      <c r="E52" s="9"/>
      <c r="F52" s="9"/>
      <c r="G52" s="28" t="s">
        <v>89</v>
      </c>
      <c r="H52" s="80">
        <f t="shared" ref="H52:H60" si="10">B52/$D52</f>
        <v>0.50793650793650791</v>
      </c>
      <c r="I52" s="97">
        <f t="shared" si="9"/>
        <v>0.49206349206349204</v>
      </c>
      <c r="J52" s="9"/>
    </row>
    <row r="53" spans="1:10" x14ac:dyDescent="0.25">
      <c r="A53" s="28" t="s">
        <v>90</v>
      </c>
      <c r="B53" s="29">
        <v>3</v>
      </c>
      <c r="C53" s="88">
        <v>5</v>
      </c>
      <c r="D53" s="43">
        <v>8</v>
      </c>
      <c r="E53" s="9"/>
      <c r="F53" s="9"/>
      <c r="G53" s="28" t="s">
        <v>90</v>
      </c>
      <c r="H53" s="80">
        <f t="shared" si="10"/>
        <v>0.375</v>
      </c>
      <c r="I53" s="97">
        <f t="shared" si="9"/>
        <v>0.625</v>
      </c>
      <c r="J53" s="9"/>
    </row>
    <row r="54" spans="1:10" x14ac:dyDescent="0.25">
      <c r="A54" s="28" t="s">
        <v>97</v>
      </c>
      <c r="B54" s="29">
        <v>4</v>
      </c>
      <c r="C54" s="88">
        <v>6</v>
      </c>
      <c r="D54" s="43">
        <v>10</v>
      </c>
      <c r="E54" s="9"/>
      <c r="F54" s="9"/>
      <c r="G54" s="28" t="s">
        <v>91</v>
      </c>
      <c r="H54" s="80">
        <f t="shared" si="10"/>
        <v>0.4</v>
      </c>
      <c r="I54" s="97">
        <f t="shared" si="9"/>
        <v>0.6</v>
      </c>
      <c r="J54" s="9"/>
    </row>
    <row r="55" spans="1:10" x14ac:dyDescent="0.25">
      <c r="A55" s="28" t="s">
        <v>92</v>
      </c>
      <c r="B55" s="29">
        <v>25</v>
      </c>
      <c r="C55" s="88">
        <v>21</v>
      </c>
      <c r="D55" s="43">
        <v>46</v>
      </c>
      <c r="E55" s="9"/>
      <c r="F55" s="9"/>
      <c r="G55" s="28" t="s">
        <v>92</v>
      </c>
      <c r="H55" s="80">
        <f t="shared" si="10"/>
        <v>0.54347826086956519</v>
      </c>
      <c r="I55" s="97">
        <f t="shared" si="9"/>
        <v>0.45652173913043476</v>
      </c>
      <c r="J55" s="9"/>
    </row>
    <row r="56" spans="1:10" x14ac:dyDescent="0.25">
      <c r="A56" s="28" t="s">
        <v>93</v>
      </c>
      <c r="B56" s="29">
        <v>331</v>
      </c>
      <c r="C56" s="88">
        <v>243</v>
      </c>
      <c r="D56" s="43">
        <v>574</v>
      </c>
      <c r="E56" s="9"/>
      <c r="F56" s="9"/>
      <c r="G56" s="28" t="s">
        <v>93</v>
      </c>
      <c r="H56" s="80">
        <f t="shared" si="10"/>
        <v>0.5766550522648084</v>
      </c>
      <c r="I56" s="97">
        <f t="shared" si="9"/>
        <v>0.42334494773519166</v>
      </c>
      <c r="J56" s="9"/>
    </row>
    <row r="57" spans="1:10" x14ac:dyDescent="0.25">
      <c r="A57" s="28" t="s">
        <v>94</v>
      </c>
      <c r="B57" s="29">
        <v>38</v>
      </c>
      <c r="C57" s="88">
        <v>53</v>
      </c>
      <c r="D57" s="43">
        <v>91</v>
      </c>
      <c r="E57" s="9"/>
      <c r="F57" s="9"/>
      <c r="G57" s="28" t="s">
        <v>94</v>
      </c>
      <c r="H57" s="80">
        <f t="shared" si="10"/>
        <v>0.4175824175824176</v>
      </c>
      <c r="I57" s="97">
        <f t="shared" si="9"/>
        <v>0.58241758241758246</v>
      </c>
      <c r="J57" s="9"/>
    </row>
    <row r="58" spans="1:10" x14ac:dyDescent="0.25">
      <c r="A58" s="28" t="s">
        <v>95</v>
      </c>
      <c r="B58" s="29">
        <v>3</v>
      </c>
      <c r="C58" s="88">
        <v>7</v>
      </c>
      <c r="D58" s="43">
        <v>10</v>
      </c>
      <c r="E58" s="9"/>
      <c r="F58" s="9"/>
      <c r="G58" s="28" t="s">
        <v>95</v>
      </c>
      <c r="H58" s="80">
        <f t="shared" si="10"/>
        <v>0.3</v>
      </c>
      <c r="I58" s="97">
        <f t="shared" si="9"/>
        <v>0.7</v>
      </c>
      <c r="J58" s="9"/>
    </row>
    <row r="59" spans="1:10" x14ac:dyDescent="0.25">
      <c r="A59" s="28" t="s">
        <v>22</v>
      </c>
      <c r="B59" s="29">
        <v>2397</v>
      </c>
      <c r="C59" s="88">
        <v>3026</v>
      </c>
      <c r="D59" s="43">
        <v>5423</v>
      </c>
      <c r="E59" s="9"/>
      <c r="F59" s="9"/>
      <c r="G59" s="28" t="s">
        <v>22</v>
      </c>
      <c r="H59" s="80">
        <f t="shared" si="10"/>
        <v>0.44200626959247646</v>
      </c>
      <c r="I59" s="97">
        <f t="shared" si="9"/>
        <v>0.55799373040752354</v>
      </c>
      <c r="J59" s="9"/>
    </row>
    <row r="60" spans="1:10" x14ac:dyDescent="0.25">
      <c r="A60" s="4" t="s">
        <v>12</v>
      </c>
      <c r="B60" s="35">
        <v>2837</v>
      </c>
      <c r="C60" s="95">
        <v>3392</v>
      </c>
      <c r="D60" s="92">
        <v>6229</v>
      </c>
      <c r="E60" s="9"/>
      <c r="F60" s="9"/>
      <c r="G60" s="4" t="s">
        <v>12</v>
      </c>
      <c r="H60" s="83">
        <f t="shared" si="10"/>
        <v>0.45545031305185424</v>
      </c>
      <c r="I60" s="101">
        <f t="shared" si="9"/>
        <v>0.54454968694814576</v>
      </c>
      <c r="J60" s="9"/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81"/>
      <c r="B62" s="9"/>
      <c r="C62" s="9"/>
      <c r="D62" s="9"/>
      <c r="E62" s="9"/>
      <c r="F62" s="9"/>
      <c r="G62" s="81"/>
      <c r="H62" s="9"/>
      <c r="I62" s="9"/>
      <c r="J62" s="9"/>
    </row>
    <row r="63" spans="1:10" x14ac:dyDescent="0.25">
      <c r="A63" s="4" t="s">
        <v>41</v>
      </c>
      <c r="B63" s="4" t="s">
        <v>43</v>
      </c>
      <c r="C63" s="5" t="s">
        <v>42</v>
      </c>
      <c r="D63" s="41" t="s">
        <v>12</v>
      </c>
      <c r="E63" s="9"/>
      <c r="F63" s="9"/>
      <c r="G63" s="4" t="s">
        <v>41</v>
      </c>
      <c r="H63" s="20" t="s">
        <v>43</v>
      </c>
      <c r="I63" s="93" t="s">
        <v>42</v>
      </c>
      <c r="J63" s="9"/>
    </row>
    <row r="64" spans="1:10" x14ac:dyDescent="0.25">
      <c r="A64" s="28" t="s">
        <v>43</v>
      </c>
      <c r="B64" s="90">
        <v>84</v>
      </c>
      <c r="C64" s="30">
        <v>101</v>
      </c>
      <c r="D64" s="43">
        <v>185</v>
      </c>
      <c r="E64" s="9"/>
      <c r="F64" s="9"/>
      <c r="G64" s="76" t="s">
        <v>43</v>
      </c>
      <c r="H64" s="77">
        <f>B64/$D64</f>
        <v>0.45405405405405408</v>
      </c>
      <c r="I64" s="100">
        <f t="shared" ref="I64:I67" si="11">C64/$D64</f>
        <v>0.54594594594594592</v>
      </c>
      <c r="J64" s="9"/>
    </row>
    <row r="65" spans="1:10" x14ac:dyDescent="0.25">
      <c r="A65" s="28" t="s">
        <v>42</v>
      </c>
      <c r="B65" s="90">
        <v>1791</v>
      </c>
      <c r="C65" s="91">
        <v>1785</v>
      </c>
      <c r="D65" s="43">
        <v>3576</v>
      </c>
      <c r="E65" s="9"/>
      <c r="F65" s="9"/>
      <c r="G65" s="76" t="s">
        <v>42</v>
      </c>
      <c r="H65" s="80">
        <f t="shared" ref="H65:H67" si="12">B65/$D65</f>
        <v>0.50083892617449666</v>
      </c>
      <c r="I65" s="97">
        <f t="shared" si="11"/>
        <v>0.49916107382550334</v>
      </c>
      <c r="J65" s="9"/>
    </row>
    <row r="66" spans="1:10" x14ac:dyDescent="0.25">
      <c r="A66" s="28" t="s">
        <v>22</v>
      </c>
      <c r="B66" s="90">
        <v>962</v>
      </c>
      <c r="C66" s="91">
        <v>1506</v>
      </c>
      <c r="D66" s="43">
        <v>2468</v>
      </c>
      <c r="E66" s="9"/>
      <c r="F66" s="9"/>
      <c r="G66" s="76" t="s">
        <v>115</v>
      </c>
      <c r="H66" s="80">
        <f t="shared" si="12"/>
        <v>0.3897893030794165</v>
      </c>
      <c r="I66" s="97">
        <f t="shared" si="11"/>
        <v>0.6102106969205835</v>
      </c>
      <c r="J66" s="9"/>
    </row>
    <row r="67" spans="1:10" x14ac:dyDescent="0.25">
      <c r="A67" s="4" t="s">
        <v>12</v>
      </c>
      <c r="B67" s="35">
        <v>2837</v>
      </c>
      <c r="C67" s="36">
        <v>3392</v>
      </c>
      <c r="D67" s="92">
        <v>6229</v>
      </c>
      <c r="E67" s="9"/>
      <c r="F67" s="9"/>
      <c r="G67" s="4" t="s">
        <v>12</v>
      </c>
      <c r="H67" s="83">
        <f t="shared" si="12"/>
        <v>0.45545031305185424</v>
      </c>
      <c r="I67" s="101">
        <f t="shared" si="11"/>
        <v>0.54454968694814576</v>
      </c>
      <c r="J67" s="9"/>
    </row>
    <row r="68" spans="1:1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5">
      <c r="A69" s="81"/>
      <c r="B69" s="9"/>
      <c r="C69" s="9"/>
      <c r="D69" s="9"/>
      <c r="E69" s="9"/>
      <c r="F69" s="9"/>
      <c r="G69" s="81"/>
      <c r="H69" s="9"/>
      <c r="I69" s="9"/>
      <c r="J69" s="9"/>
    </row>
    <row r="70" spans="1:10" x14ac:dyDescent="0.25">
      <c r="A70" s="4" t="s">
        <v>96</v>
      </c>
      <c r="B70" s="4" t="s">
        <v>43</v>
      </c>
      <c r="C70" s="86" t="s">
        <v>42</v>
      </c>
      <c r="D70" s="86" t="s">
        <v>12</v>
      </c>
      <c r="E70" s="9"/>
      <c r="F70" s="9"/>
      <c r="G70" s="4" t="s">
        <v>96</v>
      </c>
      <c r="H70" s="4" t="s">
        <v>43</v>
      </c>
      <c r="I70" s="86" t="s">
        <v>42</v>
      </c>
      <c r="J70" s="9"/>
    </row>
    <row r="71" spans="1:10" x14ac:dyDescent="0.25">
      <c r="A71" s="42" t="s">
        <v>46</v>
      </c>
      <c r="B71" s="29"/>
      <c r="C71" s="88">
        <v>1</v>
      </c>
      <c r="D71" s="96">
        <v>1</v>
      </c>
      <c r="E71" s="9"/>
      <c r="F71" s="9"/>
      <c r="G71" s="42" t="s">
        <v>46</v>
      </c>
      <c r="H71" s="80">
        <f>B71/$D71</f>
        <v>0</v>
      </c>
      <c r="I71" s="97">
        <f t="shared" ref="I71:I82" si="13">C71/$D71</f>
        <v>1</v>
      </c>
      <c r="J71" s="9"/>
    </row>
    <row r="72" spans="1:10" x14ac:dyDescent="0.25">
      <c r="A72" s="42" t="s">
        <v>47</v>
      </c>
      <c r="B72" s="29">
        <v>7</v>
      </c>
      <c r="C72" s="88">
        <v>14</v>
      </c>
      <c r="D72" s="96">
        <v>21</v>
      </c>
      <c r="E72" s="9"/>
      <c r="F72" s="9"/>
      <c r="G72" s="42" t="s">
        <v>47</v>
      </c>
      <c r="H72" s="80">
        <f t="shared" ref="H72:H82" si="14">B72/$D72</f>
        <v>0.33333333333333331</v>
      </c>
      <c r="I72" s="97">
        <f t="shared" si="13"/>
        <v>0.66666666666666663</v>
      </c>
      <c r="J72" s="9"/>
    </row>
    <row r="73" spans="1:10" x14ac:dyDescent="0.25">
      <c r="A73" s="42" t="s">
        <v>34</v>
      </c>
      <c r="B73" s="29">
        <v>19</v>
      </c>
      <c r="C73" s="88">
        <v>43</v>
      </c>
      <c r="D73" s="96">
        <v>62</v>
      </c>
      <c r="E73" s="9"/>
      <c r="F73" s="9"/>
      <c r="G73" s="42" t="s">
        <v>34</v>
      </c>
      <c r="H73" s="80">
        <f t="shared" si="14"/>
        <v>0.30645161290322581</v>
      </c>
      <c r="I73" s="97">
        <f t="shared" si="13"/>
        <v>0.69354838709677424</v>
      </c>
      <c r="J73" s="9"/>
    </row>
    <row r="74" spans="1:10" x14ac:dyDescent="0.25">
      <c r="A74" s="42" t="s">
        <v>35</v>
      </c>
      <c r="B74" s="29">
        <v>4</v>
      </c>
      <c r="C74" s="88">
        <v>3</v>
      </c>
      <c r="D74" s="96">
        <v>7</v>
      </c>
      <c r="E74" s="9"/>
      <c r="F74" s="9"/>
      <c r="G74" s="42" t="s">
        <v>35</v>
      </c>
      <c r="H74" s="80">
        <f t="shared" si="14"/>
        <v>0.5714285714285714</v>
      </c>
      <c r="I74" s="97">
        <f t="shared" si="13"/>
        <v>0.42857142857142855</v>
      </c>
      <c r="J74" s="9"/>
    </row>
    <row r="75" spans="1:10" x14ac:dyDescent="0.25">
      <c r="A75" s="42" t="s">
        <v>36</v>
      </c>
      <c r="B75" s="29">
        <v>13</v>
      </c>
      <c r="C75" s="88">
        <v>16</v>
      </c>
      <c r="D75" s="96">
        <v>29</v>
      </c>
      <c r="E75" s="9"/>
      <c r="F75" s="9"/>
      <c r="G75" s="42" t="s">
        <v>36</v>
      </c>
      <c r="H75" s="80">
        <f t="shared" si="14"/>
        <v>0.44827586206896552</v>
      </c>
      <c r="I75" s="97">
        <f t="shared" si="13"/>
        <v>0.55172413793103448</v>
      </c>
      <c r="J75" s="9"/>
    </row>
    <row r="76" spans="1:10" x14ac:dyDescent="0.25">
      <c r="A76" s="42" t="s">
        <v>37</v>
      </c>
      <c r="B76" s="29">
        <v>26</v>
      </c>
      <c r="C76" s="88">
        <v>32</v>
      </c>
      <c r="D76" s="96">
        <v>58</v>
      </c>
      <c r="E76" s="9"/>
      <c r="F76" s="9"/>
      <c r="G76" s="42" t="s">
        <v>37</v>
      </c>
      <c r="H76" s="80">
        <f t="shared" si="14"/>
        <v>0.44827586206896552</v>
      </c>
      <c r="I76" s="97">
        <f t="shared" si="13"/>
        <v>0.55172413793103448</v>
      </c>
      <c r="J76" s="9"/>
    </row>
    <row r="77" spans="1:10" x14ac:dyDescent="0.25">
      <c r="A77" s="42" t="s">
        <v>20</v>
      </c>
      <c r="B77" s="29">
        <v>14</v>
      </c>
      <c r="C77" s="88">
        <v>7</v>
      </c>
      <c r="D77" s="96">
        <v>21</v>
      </c>
      <c r="E77" s="9"/>
      <c r="F77" s="9"/>
      <c r="G77" s="42" t="s">
        <v>20</v>
      </c>
      <c r="H77" s="80">
        <f t="shared" si="14"/>
        <v>0.66666666666666663</v>
      </c>
      <c r="I77" s="97">
        <f t="shared" si="13"/>
        <v>0.33333333333333331</v>
      </c>
      <c r="J77" s="9"/>
    </row>
    <row r="78" spans="1:10" x14ac:dyDescent="0.25">
      <c r="A78" s="42" t="s">
        <v>38</v>
      </c>
      <c r="B78" s="29">
        <v>16</v>
      </c>
      <c r="C78" s="88">
        <v>10</v>
      </c>
      <c r="D78" s="96">
        <v>26</v>
      </c>
      <c r="E78" s="9"/>
      <c r="F78" s="9"/>
      <c r="G78" s="42" t="s">
        <v>38</v>
      </c>
      <c r="H78" s="80">
        <f t="shared" si="14"/>
        <v>0.61538461538461542</v>
      </c>
      <c r="I78" s="97">
        <f t="shared" si="13"/>
        <v>0.38461538461538464</v>
      </c>
      <c r="J78" s="9"/>
    </row>
    <row r="79" spans="1:10" x14ac:dyDescent="0.25">
      <c r="A79" s="42" t="s">
        <v>39</v>
      </c>
      <c r="B79" s="29">
        <v>10</v>
      </c>
      <c r="C79" s="88">
        <v>11</v>
      </c>
      <c r="D79" s="96">
        <v>21</v>
      </c>
      <c r="E79" s="9"/>
      <c r="F79" s="9"/>
      <c r="G79" s="42" t="s">
        <v>39</v>
      </c>
      <c r="H79" s="80">
        <f t="shared" si="14"/>
        <v>0.47619047619047616</v>
      </c>
      <c r="I79" s="97">
        <f t="shared" si="13"/>
        <v>0.52380952380952384</v>
      </c>
      <c r="J79" s="9"/>
    </row>
    <row r="80" spans="1:10" x14ac:dyDescent="0.25">
      <c r="A80" s="42" t="s">
        <v>40</v>
      </c>
      <c r="B80" s="29">
        <v>2200</v>
      </c>
      <c r="C80" s="88">
        <v>2362</v>
      </c>
      <c r="D80" s="96">
        <v>4562</v>
      </c>
      <c r="E80" s="9"/>
      <c r="F80" s="9"/>
      <c r="G80" s="42" t="s">
        <v>40</v>
      </c>
      <c r="H80" s="80">
        <f t="shared" si="14"/>
        <v>0.48224462954844366</v>
      </c>
      <c r="I80" s="97">
        <f t="shared" si="13"/>
        <v>0.51775537045155628</v>
      </c>
      <c r="J80" s="9"/>
    </row>
    <row r="81" spans="1:10" x14ac:dyDescent="0.25">
      <c r="A81" s="42" t="s">
        <v>22</v>
      </c>
      <c r="B81" s="29">
        <v>528</v>
      </c>
      <c r="C81" s="88">
        <v>893</v>
      </c>
      <c r="D81" s="96">
        <v>1421</v>
      </c>
      <c r="E81" s="9"/>
      <c r="F81" s="9"/>
      <c r="G81" s="42" t="s">
        <v>22</v>
      </c>
      <c r="H81" s="80">
        <f t="shared" si="14"/>
        <v>0.37156931738212529</v>
      </c>
      <c r="I81" s="97">
        <f t="shared" si="13"/>
        <v>0.62843068261787471</v>
      </c>
      <c r="J81" s="9"/>
    </row>
    <row r="82" spans="1:10" x14ac:dyDescent="0.25">
      <c r="A82" s="4" t="s">
        <v>12</v>
      </c>
      <c r="B82" s="35">
        <v>2837</v>
      </c>
      <c r="C82" s="95">
        <v>3392</v>
      </c>
      <c r="D82" s="95">
        <v>6229</v>
      </c>
      <c r="E82" s="9"/>
      <c r="F82" s="9"/>
      <c r="G82" s="4" t="s">
        <v>12</v>
      </c>
      <c r="H82" s="83">
        <f t="shared" si="14"/>
        <v>0.45545031305185424</v>
      </c>
      <c r="I82" s="101">
        <f t="shared" si="13"/>
        <v>0.54454968694814576</v>
      </c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AAD3-1E0F-4463-B0BD-F91CCC7BB595}">
  <sheetPr>
    <tabColor rgb="FF00B050"/>
  </sheetPr>
  <dimension ref="A1:P41"/>
  <sheetViews>
    <sheetView workbookViewId="0">
      <selection activeCell="G16" sqref="G16"/>
    </sheetView>
  </sheetViews>
  <sheetFormatPr defaultRowHeight="15" x14ac:dyDescent="0.25"/>
  <cols>
    <col min="1" max="1" width="19.85546875" customWidth="1"/>
    <col min="2" max="5" width="10.42578125" customWidth="1"/>
    <col min="6" max="6" width="6.42578125" bestFit="1" customWidth="1"/>
    <col min="7" max="7" width="17.7109375" bestFit="1" customWidth="1"/>
    <col min="8" max="8" width="6.42578125" bestFit="1" customWidth="1"/>
    <col min="9" max="9" width="17.7109375" bestFit="1" customWidth="1"/>
    <col min="10" max="10" width="6.42578125" bestFit="1" customWidth="1"/>
    <col min="11" max="11" width="15.140625" customWidth="1"/>
    <col min="12" max="12" width="6.42578125" bestFit="1" customWidth="1"/>
    <col min="13" max="13" width="15.140625" bestFit="1" customWidth="1"/>
    <col min="14" max="14" width="6.42578125" bestFit="1" customWidth="1"/>
    <col min="15" max="15" width="15.140625" bestFit="1" customWidth="1"/>
    <col min="16" max="16" width="6.42578125" bestFit="1" customWidth="1"/>
  </cols>
  <sheetData>
    <row r="1" spans="1:16" ht="15.75" x14ac:dyDescent="0.25">
      <c r="A1" s="75" t="s">
        <v>140</v>
      </c>
      <c r="B1" s="9"/>
      <c r="C1" s="172"/>
      <c r="D1" s="9"/>
      <c r="E1" s="172"/>
      <c r="F1" s="9"/>
      <c r="G1" s="172"/>
      <c r="H1" s="9"/>
      <c r="I1" s="172"/>
      <c r="J1" s="172"/>
      <c r="K1" s="172"/>
      <c r="L1" s="9"/>
      <c r="M1" s="172"/>
      <c r="N1" s="9"/>
      <c r="O1" s="172"/>
    </row>
    <row r="2" spans="1:16" ht="15.75" x14ac:dyDescent="0.25">
      <c r="A2" s="9"/>
      <c r="B2" s="9"/>
      <c r="C2" s="172"/>
      <c r="D2" s="9"/>
      <c r="E2" s="172"/>
      <c r="F2" s="9"/>
      <c r="G2" s="172"/>
      <c r="H2" s="9"/>
      <c r="I2" s="172"/>
      <c r="J2" s="172"/>
      <c r="K2" s="172"/>
      <c r="L2" s="9"/>
      <c r="M2" s="172"/>
      <c r="N2" s="9"/>
      <c r="O2" s="172"/>
    </row>
    <row r="3" spans="1:16" ht="15.75" x14ac:dyDescent="0.25">
      <c r="A3" s="59" t="s">
        <v>23</v>
      </c>
      <c r="B3" s="183" t="s">
        <v>141</v>
      </c>
      <c r="C3" s="184"/>
      <c r="D3" s="183" t="s">
        <v>142</v>
      </c>
      <c r="E3" s="184"/>
      <c r="F3" s="9"/>
      <c r="G3" s="172"/>
      <c r="H3" s="9"/>
      <c r="I3" s="172"/>
      <c r="L3" s="9"/>
      <c r="M3" s="172"/>
      <c r="N3" s="9"/>
      <c r="O3" s="172"/>
    </row>
    <row r="4" spans="1:16" ht="15.75" x14ac:dyDescent="0.25">
      <c r="A4" s="41" t="s">
        <v>24</v>
      </c>
      <c r="B4" s="175">
        <v>25</v>
      </c>
      <c r="C4" s="173">
        <v>0.58139534883720934</v>
      </c>
      <c r="D4" s="175">
        <v>27</v>
      </c>
      <c r="E4" s="173">
        <v>0.9</v>
      </c>
      <c r="F4" s="9"/>
      <c r="G4" s="172"/>
      <c r="H4" s="9"/>
      <c r="I4" s="172"/>
      <c r="L4" s="9"/>
      <c r="M4" s="172"/>
      <c r="N4" s="9"/>
      <c r="O4" s="172"/>
    </row>
    <row r="5" spans="1:16" ht="15.75" x14ac:dyDescent="0.25">
      <c r="A5" s="41" t="s">
        <v>25</v>
      </c>
      <c r="B5" s="175">
        <v>18</v>
      </c>
      <c r="C5" s="173">
        <v>0.41860465116279072</v>
      </c>
      <c r="D5" s="175">
        <v>3</v>
      </c>
      <c r="E5" s="173">
        <v>0.1</v>
      </c>
      <c r="F5" s="9"/>
      <c r="G5" s="172"/>
      <c r="H5" s="9"/>
      <c r="I5" s="172"/>
      <c r="L5" s="9"/>
      <c r="M5" s="172"/>
      <c r="N5" s="9"/>
      <c r="O5" s="172"/>
    </row>
    <row r="6" spans="1:16" ht="15.75" x14ac:dyDescent="0.25">
      <c r="A6" s="41" t="s">
        <v>12</v>
      </c>
      <c r="B6" s="175">
        <v>43</v>
      </c>
      <c r="C6" s="173"/>
      <c r="D6" s="175">
        <v>30</v>
      </c>
      <c r="E6" s="173"/>
      <c r="F6" s="9"/>
      <c r="G6" s="172"/>
      <c r="H6" s="9"/>
      <c r="I6" s="172"/>
      <c r="L6" s="9"/>
      <c r="M6" s="172"/>
      <c r="N6" s="9"/>
      <c r="O6" s="172"/>
    </row>
    <row r="7" spans="1:16" ht="15.75" x14ac:dyDescent="0.25">
      <c r="A7" s="9"/>
      <c r="D7" s="9"/>
      <c r="E7" s="172"/>
      <c r="F7" s="9"/>
      <c r="G7" s="172"/>
      <c r="H7" s="9"/>
      <c r="I7" s="172"/>
      <c r="J7" s="172"/>
      <c r="K7" s="172"/>
      <c r="L7" s="9"/>
      <c r="M7" s="172"/>
      <c r="N7" s="9"/>
      <c r="O7" s="172"/>
      <c r="P7" s="9"/>
    </row>
    <row r="8" spans="1:16" ht="15.75" x14ac:dyDescent="0.25">
      <c r="A8" s="9"/>
      <c r="D8" s="9"/>
      <c r="E8" s="172"/>
      <c r="F8" s="9"/>
      <c r="G8" s="172"/>
      <c r="H8" s="9"/>
      <c r="I8" s="172"/>
      <c r="J8" s="172"/>
      <c r="K8" s="172"/>
      <c r="L8" s="9"/>
      <c r="M8" s="172"/>
      <c r="N8" s="9"/>
      <c r="O8" s="172"/>
      <c r="P8" s="9"/>
    </row>
    <row r="9" spans="1:16" ht="15.75" x14ac:dyDescent="0.25">
      <c r="A9" s="59" t="s">
        <v>130</v>
      </c>
      <c r="B9" s="183" t="s">
        <v>141</v>
      </c>
      <c r="C9" s="184"/>
      <c r="D9" s="183" t="s">
        <v>142</v>
      </c>
      <c r="E9" s="184"/>
      <c r="F9" s="9"/>
      <c r="G9" s="172"/>
      <c r="H9" s="9"/>
      <c r="I9" s="172"/>
      <c r="L9" s="9"/>
      <c r="M9" s="172"/>
      <c r="N9" s="9"/>
      <c r="O9" s="172"/>
      <c r="P9" s="9"/>
    </row>
    <row r="10" spans="1:16" ht="15.75" x14ac:dyDescent="0.25">
      <c r="A10" s="41" t="s">
        <v>64</v>
      </c>
      <c r="B10" s="16">
        <v>0</v>
      </c>
      <c r="C10" s="173">
        <v>0</v>
      </c>
      <c r="D10" s="176">
        <v>0</v>
      </c>
      <c r="E10" s="173">
        <v>0</v>
      </c>
      <c r="F10" s="9"/>
      <c r="G10" s="172"/>
      <c r="H10" s="9"/>
      <c r="I10" s="172"/>
      <c r="L10" s="9"/>
      <c r="M10" s="172"/>
      <c r="N10" s="9"/>
      <c r="O10" s="172"/>
      <c r="P10" s="9"/>
    </row>
    <row r="11" spans="1:16" ht="15.75" x14ac:dyDescent="0.25">
      <c r="A11" s="41" t="s">
        <v>20</v>
      </c>
      <c r="B11" s="16">
        <v>0</v>
      </c>
      <c r="C11" s="173">
        <v>0</v>
      </c>
      <c r="D11" s="176">
        <v>2</v>
      </c>
      <c r="E11" s="173">
        <v>6.6666666666666666E-2</v>
      </c>
      <c r="F11" s="9"/>
      <c r="G11" s="172"/>
      <c r="H11" s="9"/>
      <c r="I11" s="172"/>
      <c r="L11" s="9"/>
      <c r="M11" s="172"/>
      <c r="N11" s="9"/>
      <c r="O11" s="172"/>
      <c r="P11" s="9"/>
    </row>
    <row r="12" spans="1:16" ht="15.75" x14ac:dyDescent="0.25">
      <c r="A12" s="41" t="s">
        <v>38</v>
      </c>
      <c r="B12" s="16">
        <v>0</v>
      </c>
      <c r="C12" s="173">
        <v>0</v>
      </c>
      <c r="D12" s="176">
        <v>0</v>
      </c>
      <c r="E12" s="173">
        <v>0</v>
      </c>
      <c r="F12" s="9"/>
      <c r="G12" s="172"/>
      <c r="H12" s="9"/>
      <c r="I12" s="172"/>
      <c r="L12" s="9"/>
      <c r="M12" s="172"/>
      <c r="N12" s="9"/>
      <c r="O12" s="172"/>
      <c r="P12" s="9"/>
    </row>
    <row r="13" spans="1:16" ht="15.75" x14ac:dyDescent="0.25">
      <c r="A13" s="41" t="s">
        <v>115</v>
      </c>
      <c r="B13" s="16">
        <v>9</v>
      </c>
      <c r="C13" s="173">
        <v>0.20930232558139536</v>
      </c>
      <c r="D13" s="176">
        <v>4</v>
      </c>
      <c r="E13" s="173">
        <v>0.13333333333333333</v>
      </c>
      <c r="F13" s="9"/>
      <c r="G13" s="172"/>
      <c r="H13" s="9"/>
      <c r="I13" s="172"/>
      <c r="L13" s="9"/>
      <c r="M13" s="172"/>
      <c r="N13" s="9"/>
      <c r="O13" s="172"/>
      <c r="P13" s="9"/>
    </row>
    <row r="14" spans="1:16" ht="15.75" x14ac:dyDescent="0.25">
      <c r="A14" s="41" t="s">
        <v>126</v>
      </c>
      <c r="B14" s="16">
        <v>34</v>
      </c>
      <c r="C14" s="173">
        <v>0.79069767441860461</v>
      </c>
      <c r="D14" s="176">
        <v>22</v>
      </c>
      <c r="E14" s="173">
        <v>0.73333333333333328</v>
      </c>
      <c r="F14" s="9"/>
      <c r="G14" s="172"/>
      <c r="H14" s="9"/>
      <c r="I14" s="172"/>
      <c r="L14" s="9"/>
      <c r="M14" s="172"/>
      <c r="N14" s="9"/>
      <c r="O14" s="172"/>
      <c r="P14" s="9"/>
    </row>
    <row r="15" spans="1:16" ht="15.75" x14ac:dyDescent="0.25">
      <c r="A15" s="41" t="s">
        <v>127</v>
      </c>
      <c r="B15" s="16">
        <v>0</v>
      </c>
      <c r="C15" s="173">
        <v>0</v>
      </c>
      <c r="D15" s="176">
        <v>2</v>
      </c>
      <c r="E15" s="173">
        <v>6.6666666666666666E-2</v>
      </c>
      <c r="F15" s="9"/>
      <c r="G15" s="172"/>
      <c r="H15" s="9"/>
      <c r="I15" s="172"/>
      <c r="L15" s="9"/>
      <c r="M15" s="172"/>
      <c r="N15" s="9"/>
      <c r="O15" s="172"/>
      <c r="P15" s="9"/>
    </row>
    <row r="16" spans="1:16" ht="15.75" x14ac:dyDescent="0.25">
      <c r="A16" s="41" t="s">
        <v>12</v>
      </c>
      <c r="B16" s="16">
        <v>43</v>
      </c>
      <c r="C16" s="177"/>
      <c r="D16" s="176">
        <v>30</v>
      </c>
      <c r="E16" s="173"/>
      <c r="F16" s="9"/>
      <c r="G16" s="172"/>
      <c r="H16" s="9"/>
      <c r="I16" s="172"/>
      <c r="L16" s="9"/>
      <c r="M16" s="172"/>
      <c r="N16" s="9"/>
      <c r="O16" s="172"/>
      <c r="P16" s="9"/>
    </row>
    <row r="17" spans="1:16" ht="15.75" x14ac:dyDescent="0.25">
      <c r="A17" s="9"/>
      <c r="D17" s="9"/>
      <c r="E17" s="172"/>
      <c r="F17" s="9"/>
      <c r="G17" s="172"/>
      <c r="H17" s="9"/>
      <c r="I17" s="172"/>
      <c r="J17" s="172"/>
      <c r="K17" s="172"/>
      <c r="L17" s="9"/>
      <c r="M17" s="172"/>
      <c r="N17" s="9"/>
      <c r="O17" s="172"/>
      <c r="P17" s="9"/>
    </row>
    <row r="18" spans="1:16" ht="15.75" x14ac:dyDescent="0.25">
      <c r="A18" s="9"/>
      <c r="D18" s="9"/>
      <c r="E18" s="172"/>
      <c r="F18" s="9"/>
      <c r="G18" s="172"/>
      <c r="H18" s="9"/>
      <c r="I18" s="172"/>
      <c r="J18" s="172"/>
      <c r="K18" s="172"/>
      <c r="L18" s="9"/>
      <c r="M18" s="172"/>
      <c r="N18" s="9"/>
      <c r="O18" s="172"/>
      <c r="P18" s="9"/>
    </row>
    <row r="19" spans="1:16" ht="15.75" customHeight="1" x14ac:dyDescent="0.25">
      <c r="A19" s="59" t="s">
        <v>98</v>
      </c>
      <c r="B19" s="183" t="s">
        <v>141</v>
      </c>
      <c r="C19" s="184"/>
      <c r="D19" s="183" t="s">
        <v>142</v>
      </c>
      <c r="E19" s="184"/>
      <c r="F19" s="9"/>
      <c r="G19" s="172"/>
      <c r="H19" s="9"/>
      <c r="I19" s="172"/>
      <c r="L19" s="9"/>
      <c r="M19" s="172"/>
      <c r="N19" s="9"/>
      <c r="O19" s="172"/>
      <c r="P19" s="9"/>
    </row>
    <row r="20" spans="1:16" ht="15.75" x14ac:dyDescent="0.25">
      <c r="A20" s="41" t="s">
        <v>131</v>
      </c>
      <c r="B20" s="16">
        <v>0</v>
      </c>
      <c r="C20" s="173">
        <v>0</v>
      </c>
      <c r="D20" s="16">
        <v>0</v>
      </c>
      <c r="E20" s="173">
        <v>0</v>
      </c>
      <c r="F20" s="9"/>
      <c r="G20" s="172"/>
      <c r="H20" s="9"/>
      <c r="I20" s="172"/>
      <c r="L20" s="9"/>
      <c r="M20" s="172"/>
      <c r="N20" s="9"/>
      <c r="O20" s="172"/>
      <c r="P20" s="9"/>
    </row>
    <row r="21" spans="1:16" ht="15.75" x14ac:dyDescent="0.25">
      <c r="A21" s="41" t="s">
        <v>132</v>
      </c>
      <c r="B21" s="16">
        <v>6</v>
      </c>
      <c r="C21" s="173">
        <v>0.13953488372093023</v>
      </c>
      <c r="D21" s="16">
        <v>8</v>
      </c>
      <c r="E21" s="173">
        <v>0.26666666666666666</v>
      </c>
      <c r="F21" s="9"/>
      <c r="G21" s="172"/>
      <c r="H21" s="9"/>
      <c r="I21" s="172"/>
      <c r="L21" s="9"/>
      <c r="M21" s="172"/>
      <c r="N21" s="9"/>
      <c r="O21" s="172"/>
      <c r="P21" s="9"/>
    </row>
    <row r="22" spans="1:16" ht="15.75" x14ac:dyDescent="0.25">
      <c r="A22" s="41" t="s">
        <v>133</v>
      </c>
      <c r="B22" s="16">
        <v>7</v>
      </c>
      <c r="C22" s="173">
        <v>0.16279069767441862</v>
      </c>
      <c r="D22" s="16">
        <v>8</v>
      </c>
      <c r="E22" s="173">
        <v>0.26666666666666666</v>
      </c>
      <c r="F22" s="9"/>
      <c r="G22" s="172"/>
      <c r="H22" s="9"/>
      <c r="I22" s="172"/>
      <c r="L22" s="9"/>
      <c r="M22" s="172"/>
      <c r="N22" s="9"/>
      <c r="O22" s="172"/>
      <c r="P22" s="9"/>
    </row>
    <row r="23" spans="1:16" ht="15.75" x14ac:dyDescent="0.25">
      <c r="A23" s="41" t="s">
        <v>134</v>
      </c>
      <c r="B23" s="16">
        <v>11</v>
      </c>
      <c r="C23" s="173">
        <v>0.2558139534883721</v>
      </c>
      <c r="D23" s="16">
        <v>4</v>
      </c>
      <c r="E23" s="173">
        <v>0.13333333333333333</v>
      </c>
      <c r="F23" s="9"/>
      <c r="G23" s="172"/>
      <c r="H23" s="9"/>
      <c r="I23" s="172"/>
      <c r="L23" s="9"/>
      <c r="M23" s="172"/>
      <c r="N23" s="9"/>
      <c r="O23" s="172"/>
      <c r="P23" s="9"/>
    </row>
    <row r="24" spans="1:16" ht="15.75" x14ac:dyDescent="0.25">
      <c r="A24" s="41" t="s">
        <v>135</v>
      </c>
      <c r="B24" s="16">
        <v>14</v>
      </c>
      <c r="C24" s="173">
        <v>0.32558139534883723</v>
      </c>
      <c r="D24" s="16">
        <v>7</v>
      </c>
      <c r="E24" s="173">
        <v>0.23333333333333334</v>
      </c>
      <c r="F24" s="9"/>
      <c r="G24" s="172"/>
      <c r="H24" s="9"/>
      <c r="I24" s="172"/>
      <c r="L24" s="9"/>
      <c r="M24" s="172"/>
      <c r="N24" s="9"/>
      <c r="O24" s="172"/>
      <c r="P24" s="9"/>
    </row>
    <row r="25" spans="1:16" ht="15.75" x14ac:dyDescent="0.25">
      <c r="A25" s="41" t="s">
        <v>136</v>
      </c>
      <c r="B25" s="16">
        <v>5</v>
      </c>
      <c r="C25" s="173">
        <v>0.11627906976744186</v>
      </c>
      <c r="D25" s="16">
        <v>3</v>
      </c>
      <c r="E25" s="173">
        <v>0.1</v>
      </c>
      <c r="F25" s="9"/>
      <c r="G25" s="172"/>
      <c r="H25" s="9"/>
      <c r="I25" s="172"/>
      <c r="L25" s="9"/>
      <c r="M25" s="172"/>
      <c r="N25" s="9"/>
      <c r="O25" s="172"/>
      <c r="P25" s="9"/>
    </row>
    <row r="26" spans="1:16" ht="15.75" x14ac:dyDescent="0.25">
      <c r="A26" s="41" t="s">
        <v>12</v>
      </c>
      <c r="B26" s="16">
        <v>43</v>
      </c>
      <c r="C26" s="174"/>
      <c r="D26" s="16">
        <v>30</v>
      </c>
      <c r="E26" s="173"/>
      <c r="F26" s="9"/>
      <c r="G26" s="172"/>
      <c r="H26" s="9"/>
      <c r="I26" s="172"/>
      <c r="L26" s="9"/>
      <c r="M26" s="172"/>
      <c r="N26" s="9"/>
      <c r="O26" s="172"/>
      <c r="P26" s="9"/>
    </row>
    <row r="27" spans="1:16" ht="15.75" x14ac:dyDescent="0.25">
      <c r="A27" s="9"/>
      <c r="D27" s="9"/>
      <c r="E27" s="172"/>
      <c r="F27" s="9"/>
      <c r="G27" s="172"/>
      <c r="H27" s="9"/>
      <c r="I27" s="172"/>
      <c r="J27" s="172"/>
      <c r="K27" s="172"/>
      <c r="L27" s="9"/>
      <c r="M27" s="172"/>
      <c r="N27" s="9"/>
      <c r="O27" s="172"/>
      <c r="P27" s="9"/>
    </row>
    <row r="28" spans="1:16" ht="15.75" x14ac:dyDescent="0.25">
      <c r="A28" s="9"/>
      <c r="D28" s="9"/>
      <c r="E28" s="172"/>
      <c r="F28" s="9"/>
      <c r="G28" s="172"/>
      <c r="H28" s="9"/>
      <c r="I28" s="172"/>
      <c r="J28" s="172"/>
      <c r="K28" s="172"/>
      <c r="L28" s="9"/>
      <c r="M28" s="172"/>
      <c r="N28" s="9"/>
      <c r="O28" s="172"/>
      <c r="P28" s="9"/>
    </row>
    <row r="29" spans="1:16" ht="15.75" x14ac:dyDescent="0.25">
      <c r="A29" s="59" t="s">
        <v>13</v>
      </c>
      <c r="B29" s="183" t="s">
        <v>141</v>
      </c>
      <c r="C29" s="184"/>
      <c r="D29" s="183" t="s">
        <v>142</v>
      </c>
      <c r="E29" s="184"/>
      <c r="F29" s="9"/>
      <c r="G29" s="172"/>
      <c r="J29" s="172"/>
      <c r="K29" s="172"/>
      <c r="L29" s="9"/>
      <c r="M29" s="172"/>
      <c r="P29" s="128"/>
    </row>
    <row r="30" spans="1:16" ht="15.75" x14ac:dyDescent="0.25">
      <c r="A30" s="41" t="s">
        <v>15</v>
      </c>
      <c r="B30" s="175">
        <v>4</v>
      </c>
      <c r="C30" s="173">
        <v>9.3023255813953487E-2</v>
      </c>
      <c r="D30" s="175">
        <v>4</v>
      </c>
      <c r="E30" s="173">
        <v>0.13333333333333333</v>
      </c>
      <c r="F30" s="9"/>
      <c r="G30" s="172"/>
      <c r="J30" s="172"/>
      <c r="K30" s="172"/>
      <c r="L30" s="9"/>
      <c r="M30" s="172"/>
      <c r="P30" s="9"/>
    </row>
    <row r="31" spans="1:16" ht="15.75" x14ac:dyDescent="0.25">
      <c r="A31" s="41" t="s">
        <v>19</v>
      </c>
      <c r="B31" s="175">
        <v>4</v>
      </c>
      <c r="C31" s="173">
        <v>9.3023255813953487E-2</v>
      </c>
      <c r="D31" s="175">
        <v>10</v>
      </c>
      <c r="E31" s="173">
        <v>0.33333333333333331</v>
      </c>
      <c r="F31" s="9"/>
      <c r="G31" s="172"/>
      <c r="J31" s="172"/>
      <c r="K31" s="172"/>
      <c r="L31" s="9"/>
      <c r="M31" s="172"/>
      <c r="P31" s="9"/>
    </row>
    <row r="32" spans="1:16" ht="15.75" x14ac:dyDescent="0.25">
      <c r="A32" s="41" t="s">
        <v>20</v>
      </c>
      <c r="B32" s="175">
        <v>0</v>
      </c>
      <c r="C32" s="173">
        <v>0</v>
      </c>
      <c r="D32" s="175">
        <v>1</v>
      </c>
      <c r="E32" s="173">
        <v>3.3333333333333333E-2</v>
      </c>
      <c r="F32" s="9"/>
      <c r="G32" s="172"/>
      <c r="J32" s="172"/>
      <c r="K32" s="172"/>
      <c r="L32" s="9"/>
      <c r="M32" s="172"/>
      <c r="P32" s="9"/>
    </row>
    <row r="33" spans="1:16" ht="15.75" x14ac:dyDescent="0.25">
      <c r="A33" s="41" t="s">
        <v>115</v>
      </c>
      <c r="B33" s="175">
        <v>35</v>
      </c>
      <c r="C33" s="173">
        <v>0.81395348837209303</v>
      </c>
      <c r="D33" s="175">
        <v>15</v>
      </c>
      <c r="E33" s="173">
        <v>0.5</v>
      </c>
      <c r="F33" s="9"/>
      <c r="G33" s="172"/>
      <c r="J33" s="172"/>
      <c r="K33" s="172"/>
      <c r="L33" s="9"/>
      <c r="M33" s="172"/>
      <c r="P33" s="9"/>
    </row>
    <row r="34" spans="1:16" ht="15.75" x14ac:dyDescent="0.25">
      <c r="A34" s="41" t="s">
        <v>12</v>
      </c>
      <c r="B34" s="175">
        <v>43</v>
      </c>
      <c r="C34" s="173">
        <v>1</v>
      </c>
      <c r="D34" s="175">
        <v>30</v>
      </c>
      <c r="E34" s="173"/>
      <c r="F34" s="9"/>
      <c r="G34" s="172"/>
      <c r="J34" s="172"/>
      <c r="K34" s="172"/>
      <c r="L34" s="9"/>
      <c r="M34" s="172"/>
      <c r="P34" s="9"/>
    </row>
    <row r="35" spans="1:16" ht="15.75" x14ac:dyDescent="0.25">
      <c r="A35" s="9"/>
      <c r="D35" s="9"/>
      <c r="E35" s="172"/>
      <c r="F35" s="9"/>
      <c r="G35" s="172"/>
      <c r="H35" s="9"/>
      <c r="I35" s="172"/>
      <c r="J35" s="172"/>
      <c r="K35" s="172"/>
      <c r="L35" s="9"/>
      <c r="M35" s="172"/>
      <c r="N35" s="9"/>
      <c r="O35" s="172"/>
      <c r="P35" s="9"/>
    </row>
    <row r="36" spans="1:16" ht="15.75" x14ac:dyDescent="0.25">
      <c r="A36" s="9"/>
      <c r="D36" s="9"/>
      <c r="E36" s="172"/>
      <c r="F36" s="9"/>
      <c r="G36" s="172"/>
      <c r="H36" s="9"/>
      <c r="I36" s="172"/>
      <c r="J36" s="172"/>
      <c r="K36" s="172"/>
      <c r="L36" s="9"/>
      <c r="M36" s="172"/>
      <c r="N36" s="9"/>
      <c r="O36" s="172"/>
      <c r="P36" s="9"/>
    </row>
    <row r="37" spans="1:16" ht="15.75" customHeight="1" x14ac:dyDescent="0.25">
      <c r="A37" s="59" t="s">
        <v>41</v>
      </c>
      <c r="B37" s="183" t="s">
        <v>141</v>
      </c>
      <c r="C37" s="184"/>
      <c r="D37" s="183" t="s">
        <v>142</v>
      </c>
      <c r="E37" s="184"/>
      <c r="F37" s="9"/>
      <c r="G37" s="172"/>
      <c r="J37" s="172"/>
      <c r="K37" s="172"/>
      <c r="L37" s="9"/>
      <c r="M37" s="172"/>
      <c r="P37" s="128"/>
    </row>
    <row r="38" spans="1:16" ht="15.75" x14ac:dyDescent="0.25">
      <c r="A38" s="41" t="s">
        <v>42</v>
      </c>
      <c r="B38" s="175">
        <v>24</v>
      </c>
      <c r="C38" s="173">
        <v>0.55813953488372092</v>
      </c>
      <c r="D38" s="175">
        <v>19</v>
      </c>
      <c r="E38" s="173">
        <v>0.6333333333333333</v>
      </c>
      <c r="F38" s="9"/>
      <c r="G38" s="172"/>
      <c r="J38" s="172"/>
      <c r="K38" s="172"/>
      <c r="L38" s="9"/>
      <c r="M38" s="172"/>
      <c r="P38" s="9"/>
    </row>
    <row r="39" spans="1:16" ht="15.75" x14ac:dyDescent="0.25">
      <c r="A39" s="41" t="s">
        <v>115</v>
      </c>
      <c r="B39" s="175">
        <v>14</v>
      </c>
      <c r="C39" s="173">
        <v>0.32558139534883723</v>
      </c>
      <c r="D39" s="175">
        <v>10</v>
      </c>
      <c r="E39" s="173">
        <v>0.33333333333333331</v>
      </c>
      <c r="F39" s="9"/>
      <c r="G39" s="172"/>
      <c r="J39" s="172"/>
      <c r="K39" s="172"/>
      <c r="L39" s="9"/>
      <c r="M39" s="172"/>
      <c r="P39" s="9"/>
    </row>
    <row r="40" spans="1:16" ht="15.75" x14ac:dyDescent="0.25">
      <c r="A40" s="41" t="s">
        <v>43</v>
      </c>
      <c r="B40" s="175">
        <v>5</v>
      </c>
      <c r="C40" s="173">
        <v>0.11627906976744186</v>
      </c>
      <c r="D40" s="175">
        <v>1</v>
      </c>
      <c r="E40" s="173">
        <v>3.3333333333333333E-2</v>
      </c>
      <c r="F40" s="9"/>
      <c r="G40" s="172"/>
      <c r="J40" s="172"/>
      <c r="K40" s="172"/>
      <c r="L40" s="9"/>
      <c r="M40" s="172"/>
      <c r="P40" s="9"/>
    </row>
    <row r="41" spans="1:16" ht="15.75" x14ac:dyDescent="0.25">
      <c r="A41" s="41" t="s">
        <v>12</v>
      </c>
      <c r="B41" s="175">
        <v>43</v>
      </c>
      <c r="C41" s="174"/>
      <c r="D41" s="175">
        <v>30</v>
      </c>
      <c r="E41" s="173"/>
      <c r="F41" s="9"/>
      <c r="G41" s="172"/>
      <c r="J41" s="172"/>
      <c r="K41" s="172"/>
      <c r="L41" s="9"/>
      <c r="M41" s="172"/>
      <c r="P41" s="9"/>
    </row>
  </sheetData>
  <mergeCells count="10">
    <mergeCell ref="B29:C29"/>
    <mergeCell ref="D29:E29"/>
    <mergeCell ref="B37:C37"/>
    <mergeCell ref="D37:E37"/>
    <mergeCell ref="B3:C3"/>
    <mergeCell ref="D3:E3"/>
    <mergeCell ref="B9:C9"/>
    <mergeCell ref="D9:E9"/>
    <mergeCell ref="B19:C19"/>
    <mergeCell ref="D19:E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008A7-CCBE-49A8-8888-2C397CCBB6A3}">
  <sheetPr>
    <tabColor rgb="FF00B050"/>
  </sheetPr>
  <dimension ref="A1:I42"/>
  <sheetViews>
    <sheetView topLeftCell="A2" workbookViewId="0">
      <selection activeCell="N21" sqref="N21"/>
    </sheetView>
  </sheetViews>
  <sheetFormatPr defaultRowHeight="15" x14ac:dyDescent="0.25"/>
  <cols>
    <col min="1" max="1" width="35.42578125" customWidth="1"/>
    <col min="2" max="2" width="14.5703125" bestFit="1" customWidth="1"/>
    <col min="3" max="3" width="14.7109375" bestFit="1" customWidth="1"/>
    <col min="4" max="4" width="18.85546875" bestFit="1" customWidth="1"/>
    <col min="5" max="5" width="14.7109375" bestFit="1" customWidth="1"/>
    <col min="6" max="6" width="18.85546875" bestFit="1" customWidth="1"/>
    <col min="7" max="7" width="14.7109375" bestFit="1" customWidth="1"/>
    <col min="8" max="8" width="18.85546875" bestFit="1" customWidth="1"/>
    <col min="9" max="9" width="14.7109375" bestFit="1" customWidth="1"/>
    <col min="257" max="257" width="38.28515625" customWidth="1"/>
    <col min="258" max="258" width="14.5703125" bestFit="1" customWidth="1"/>
    <col min="259" max="259" width="14.7109375" bestFit="1" customWidth="1"/>
    <col min="260" max="260" width="18.85546875" bestFit="1" customWidth="1"/>
    <col min="261" max="261" width="14.7109375" bestFit="1" customWidth="1"/>
    <col min="262" max="262" width="18.85546875" bestFit="1" customWidth="1"/>
    <col min="263" max="263" width="14.7109375" bestFit="1" customWidth="1"/>
    <col min="264" max="264" width="18.85546875" bestFit="1" customWidth="1"/>
    <col min="265" max="265" width="14.7109375" bestFit="1" customWidth="1"/>
    <col min="513" max="513" width="38.28515625" customWidth="1"/>
    <col min="514" max="514" width="14.5703125" bestFit="1" customWidth="1"/>
    <col min="515" max="515" width="14.7109375" bestFit="1" customWidth="1"/>
    <col min="516" max="516" width="18.85546875" bestFit="1" customWidth="1"/>
    <col min="517" max="517" width="14.7109375" bestFit="1" customWidth="1"/>
    <col min="518" max="518" width="18.85546875" bestFit="1" customWidth="1"/>
    <col min="519" max="519" width="14.7109375" bestFit="1" customWidth="1"/>
    <col min="520" max="520" width="18.85546875" bestFit="1" customWidth="1"/>
    <col min="521" max="521" width="14.7109375" bestFit="1" customWidth="1"/>
    <col min="769" max="769" width="38.28515625" customWidth="1"/>
    <col min="770" max="770" width="14.5703125" bestFit="1" customWidth="1"/>
    <col min="771" max="771" width="14.7109375" bestFit="1" customWidth="1"/>
    <col min="772" max="772" width="18.85546875" bestFit="1" customWidth="1"/>
    <col min="773" max="773" width="14.7109375" bestFit="1" customWidth="1"/>
    <col min="774" max="774" width="18.85546875" bestFit="1" customWidth="1"/>
    <col min="775" max="775" width="14.7109375" bestFit="1" customWidth="1"/>
    <col min="776" max="776" width="18.85546875" bestFit="1" customWidth="1"/>
    <col min="777" max="777" width="14.7109375" bestFit="1" customWidth="1"/>
    <col min="1025" max="1025" width="38.28515625" customWidth="1"/>
    <col min="1026" max="1026" width="14.5703125" bestFit="1" customWidth="1"/>
    <col min="1027" max="1027" width="14.7109375" bestFit="1" customWidth="1"/>
    <col min="1028" max="1028" width="18.85546875" bestFit="1" customWidth="1"/>
    <col min="1029" max="1029" width="14.7109375" bestFit="1" customWidth="1"/>
    <col min="1030" max="1030" width="18.85546875" bestFit="1" customWidth="1"/>
    <col min="1031" max="1031" width="14.7109375" bestFit="1" customWidth="1"/>
    <col min="1032" max="1032" width="18.85546875" bestFit="1" customWidth="1"/>
    <col min="1033" max="1033" width="14.7109375" bestFit="1" customWidth="1"/>
    <col min="1281" max="1281" width="38.28515625" customWidth="1"/>
    <col min="1282" max="1282" width="14.5703125" bestFit="1" customWidth="1"/>
    <col min="1283" max="1283" width="14.7109375" bestFit="1" customWidth="1"/>
    <col min="1284" max="1284" width="18.85546875" bestFit="1" customWidth="1"/>
    <col min="1285" max="1285" width="14.7109375" bestFit="1" customWidth="1"/>
    <col min="1286" max="1286" width="18.85546875" bestFit="1" customWidth="1"/>
    <col min="1287" max="1287" width="14.7109375" bestFit="1" customWidth="1"/>
    <col min="1288" max="1288" width="18.85546875" bestFit="1" customWidth="1"/>
    <col min="1289" max="1289" width="14.7109375" bestFit="1" customWidth="1"/>
    <col min="1537" max="1537" width="38.28515625" customWidth="1"/>
    <col min="1538" max="1538" width="14.5703125" bestFit="1" customWidth="1"/>
    <col min="1539" max="1539" width="14.7109375" bestFit="1" customWidth="1"/>
    <col min="1540" max="1540" width="18.85546875" bestFit="1" customWidth="1"/>
    <col min="1541" max="1541" width="14.7109375" bestFit="1" customWidth="1"/>
    <col min="1542" max="1542" width="18.85546875" bestFit="1" customWidth="1"/>
    <col min="1543" max="1543" width="14.7109375" bestFit="1" customWidth="1"/>
    <col min="1544" max="1544" width="18.85546875" bestFit="1" customWidth="1"/>
    <col min="1545" max="1545" width="14.7109375" bestFit="1" customWidth="1"/>
    <col min="1793" max="1793" width="38.28515625" customWidth="1"/>
    <col min="1794" max="1794" width="14.5703125" bestFit="1" customWidth="1"/>
    <col min="1795" max="1795" width="14.7109375" bestFit="1" customWidth="1"/>
    <col min="1796" max="1796" width="18.85546875" bestFit="1" customWidth="1"/>
    <col min="1797" max="1797" width="14.7109375" bestFit="1" customWidth="1"/>
    <col min="1798" max="1798" width="18.85546875" bestFit="1" customWidth="1"/>
    <col min="1799" max="1799" width="14.7109375" bestFit="1" customWidth="1"/>
    <col min="1800" max="1800" width="18.85546875" bestFit="1" customWidth="1"/>
    <col min="1801" max="1801" width="14.7109375" bestFit="1" customWidth="1"/>
    <col min="2049" max="2049" width="38.28515625" customWidth="1"/>
    <col min="2050" max="2050" width="14.5703125" bestFit="1" customWidth="1"/>
    <col min="2051" max="2051" width="14.7109375" bestFit="1" customWidth="1"/>
    <col min="2052" max="2052" width="18.85546875" bestFit="1" customWidth="1"/>
    <col min="2053" max="2053" width="14.7109375" bestFit="1" customWidth="1"/>
    <col min="2054" max="2054" width="18.85546875" bestFit="1" customWidth="1"/>
    <col min="2055" max="2055" width="14.7109375" bestFit="1" customWidth="1"/>
    <col min="2056" max="2056" width="18.85546875" bestFit="1" customWidth="1"/>
    <col min="2057" max="2057" width="14.7109375" bestFit="1" customWidth="1"/>
    <col min="2305" max="2305" width="38.28515625" customWidth="1"/>
    <col min="2306" max="2306" width="14.5703125" bestFit="1" customWidth="1"/>
    <col min="2307" max="2307" width="14.7109375" bestFit="1" customWidth="1"/>
    <col min="2308" max="2308" width="18.85546875" bestFit="1" customWidth="1"/>
    <col min="2309" max="2309" width="14.7109375" bestFit="1" customWidth="1"/>
    <col min="2310" max="2310" width="18.85546875" bestFit="1" customWidth="1"/>
    <col min="2311" max="2311" width="14.7109375" bestFit="1" customWidth="1"/>
    <col min="2312" max="2312" width="18.85546875" bestFit="1" customWidth="1"/>
    <col min="2313" max="2313" width="14.7109375" bestFit="1" customWidth="1"/>
    <col min="2561" max="2561" width="38.28515625" customWidth="1"/>
    <col min="2562" max="2562" width="14.5703125" bestFit="1" customWidth="1"/>
    <col min="2563" max="2563" width="14.7109375" bestFit="1" customWidth="1"/>
    <col min="2564" max="2564" width="18.85546875" bestFit="1" customWidth="1"/>
    <col min="2565" max="2565" width="14.7109375" bestFit="1" customWidth="1"/>
    <col min="2566" max="2566" width="18.85546875" bestFit="1" customWidth="1"/>
    <col min="2567" max="2567" width="14.7109375" bestFit="1" customWidth="1"/>
    <col min="2568" max="2568" width="18.85546875" bestFit="1" customWidth="1"/>
    <col min="2569" max="2569" width="14.7109375" bestFit="1" customWidth="1"/>
    <col min="2817" max="2817" width="38.28515625" customWidth="1"/>
    <col min="2818" max="2818" width="14.5703125" bestFit="1" customWidth="1"/>
    <col min="2819" max="2819" width="14.7109375" bestFit="1" customWidth="1"/>
    <col min="2820" max="2820" width="18.85546875" bestFit="1" customWidth="1"/>
    <col min="2821" max="2821" width="14.7109375" bestFit="1" customWidth="1"/>
    <col min="2822" max="2822" width="18.85546875" bestFit="1" customWidth="1"/>
    <col min="2823" max="2823" width="14.7109375" bestFit="1" customWidth="1"/>
    <col min="2824" max="2824" width="18.85546875" bestFit="1" customWidth="1"/>
    <col min="2825" max="2825" width="14.7109375" bestFit="1" customWidth="1"/>
    <col min="3073" max="3073" width="38.28515625" customWidth="1"/>
    <col min="3074" max="3074" width="14.5703125" bestFit="1" customWidth="1"/>
    <col min="3075" max="3075" width="14.7109375" bestFit="1" customWidth="1"/>
    <col min="3076" max="3076" width="18.85546875" bestFit="1" customWidth="1"/>
    <col min="3077" max="3077" width="14.7109375" bestFit="1" customWidth="1"/>
    <col min="3078" max="3078" width="18.85546875" bestFit="1" customWidth="1"/>
    <col min="3079" max="3079" width="14.7109375" bestFit="1" customWidth="1"/>
    <col min="3080" max="3080" width="18.85546875" bestFit="1" customWidth="1"/>
    <col min="3081" max="3081" width="14.7109375" bestFit="1" customWidth="1"/>
    <col min="3329" max="3329" width="38.28515625" customWidth="1"/>
    <col min="3330" max="3330" width="14.5703125" bestFit="1" customWidth="1"/>
    <col min="3331" max="3331" width="14.7109375" bestFit="1" customWidth="1"/>
    <col min="3332" max="3332" width="18.85546875" bestFit="1" customWidth="1"/>
    <col min="3333" max="3333" width="14.7109375" bestFit="1" customWidth="1"/>
    <col min="3334" max="3334" width="18.85546875" bestFit="1" customWidth="1"/>
    <col min="3335" max="3335" width="14.7109375" bestFit="1" customWidth="1"/>
    <col min="3336" max="3336" width="18.85546875" bestFit="1" customWidth="1"/>
    <col min="3337" max="3337" width="14.7109375" bestFit="1" customWidth="1"/>
    <col min="3585" max="3585" width="38.28515625" customWidth="1"/>
    <col min="3586" max="3586" width="14.5703125" bestFit="1" customWidth="1"/>
    <col min="3587" max="3587" width="14.7109375" bestFit="1" customWidth="1"/>
    <col min="3588" max="3588" width="18.85546875" bestFit="1" customWidth="1"/>
    <col min="3589" max="3589" width="14.7109375" bestFit="1" customWidth="1"/>
    <col min="3590" max="3590" width="18.85546875" bestFit="1" customWidth="1"/>
    <col min="3591" max="3591" width="14.7109375" bestFit="1" customWidth="1"/>
    <col min="3592" max="3592" width="18.85546875" bestFit="1" customWidth="1"/>
    <col min="3593" max="3593" width="14.7109375" bestFit="1" customWidth="1"/>
    <col min="3841" max="3841" width="38.28515625" customWidth="1"/>
    <col min="3842" max="3842" width="14.5703125" bestFit="1" customWidth="1"/>
    <col min="3843" max="3843" width="14.7109375" bestFit="1" customWidth="1"/>
    <col min="3844" max="3844" width="18.85546875" bestFit="1" customWidth="1"/>
    <col min="3845" max="3845" width="14.7109375" bestFit="1" customWidth="1"/>
    <col min="3846" max="3846" width="18.85546875" bestFit="1" customWidth="1"/>
    <col min="3847" max="3847" width="14.7109375" bestFit="1" customWidth="1"/>
    <col min="3848" max="3848" width="18.85546875" bestFit="1" customWidth="1"/>
    <col min="3849" max="3849" width="14.7109375" bestFit="1" customWidth="1"/>
    <col min="4097" max="4097" width="38.28515625" customWidth="1"/>
    <col min="4098" max="4098" width="14.5703125" bestFit="1" customWidth="1"/>
    <col min="4099" max="4099" width="14.7109375" bestFit="1" customWidth="1"/>
    <col min="4100" max="4100" width="18.85546875" bestFit="1" customWidth="1"/>
    <col min="4101" max="4101" width="14.7109375" bestFit="1" customWidth="1"/>
    <col min="4102" max="4102" width="18.85546875" bestFit="1" customWidth="1"/>
    <col min="4103" max="4103" width="14.7109375" bestFit="1" customWidth="1"/>
    <col min="4104" max="4104" width="18.85546875" bestFit="1" customWidth="1"/>
    <col min="4105" max="4105" width="14.7109375" bestFit="1" customWidth="1"/>
    <col min="4353" max="4353" width="38.28515625" customWidth="1"/>
    <col min="4354" max="4354" width="14.5703125" bestFit="1" customWidth="1"/>
    <col min="4355" max="4355" width="14.7109375" bestFit="1" customWidth="1"/>
    <col min="4356" max="4356" width="18.85546875" bestFit="1" customWidth="1"/>
    <col min="4357" max="4357" width="14.7109375" bestFit="1" customWidth="1"/>
    <col min="4358" max="4358" width="18.85546875" bestFit="1" customWidth="1"/>
    <col min="4359" max="4359" width="14.7109375" bestFit="1" customWidth="1"/>
    <col min="4360" max="4360" width="18.85546875" bestFit="1" customWidth="1"/>
    <col min="4361" max="4361" width="14.7109375" bestFit="1" customWidth="1"/>
    <col min="4609" max="4609" width="38.28515625" customWidth="1"/>
    <col min="4610" max="4610" width="14.5703125" bestFit="1" customWidth="1"/>
    <col min="4611" max="4611" width="14.7109375" bestFit="1" customWidth="1"/>
    <col min="4612" max="4612" width="18.85546875" bestFit="1" customWidth="1"/>
    <col min="4613" max="4613" width="14.7109375" bestFit="1" customWidth="1"/>
    <col min="4614" max="4614" width="18.85546875" bestFit="1" customWidth="1"/>
    <col min="4615" max="4615" width="14.7109375" bestFit="1" customWidth="1"/>
    <col min="4616" max="4616" width="18.85546875" bestFit="1" customWidth="1"/>
    <col min="4617" max="4617" width="14.7109375" bestFit="1" customWidth="1"/>
    <col min="4865" max="4865" width="38.28515625" customWidth="1"/>
    <col min="4866" max="4866" width="14.5703125" bestFit="1" customWidth="1"/>
    <col min="4867" max="4867" width="14.7109375" bestFit="1" customWidth="1"/>
    <col min="4868" max="4868" width="18.85546875" bestFit="1" customWidth="1"/>
    <col min="4869" max="4869" width="14.7109375" bestFit="1" customWidth="1"/>
    <col min="4870" max="4870" width="18.85546875" bestFit="1" customWidth="1"/>
    <col min="4871" max="4871" width="14.7109375" bestFit="1" customWidth="1"/>
    <col min="4872" max="4872" width="18.85546875" bestFit="1" customWidth="1"/>
    <col min="4873" max="4873" width="14.7109375" bestFit="1" customWidth="1"/>
    <col min="5121" max="5121" width="38.28515625" customWidth="1"/>
    <col min="5122" max="5122" width="14.5703125" bestFit="1" customWidth="1"/>
    <col min="5123" max="5123" width="14.7109375" bestFit="1" customWidth="1"/>
    <col min="5124" max="5124" width="18.85546875" bestFit="1" customWidth="1"/>
    <col min="5125" max="5125" width="14.7109375" bestFit="1" customWidth="1"/>
    <col min="5126" max="5126" width="18.85546875" bestFit="1" customWidth="1"/>
    <col min="5127" max="5127" width="14.7109375" bestFit="1" customWidth="1"/>
    <col min="5128" max="5128" width="18.85546875" bestFit="1" customWidth="1"/>
    <col min="5129" max="5129" width="14.7109375" bestFit="1" customWidth="1"/>
    <col min="5377" max="5377" width="38.28515625" customWidth="1"/>
    <col min="5378" max="5378" width="14.5703125" bestFit="1" customWidth="1"/>
    <col min="5379" max="5379" width="14.7109375" bestFit="1" customWidth="1"/>
    <col min="5380" max="5380" width="18.85546875" bestFit="1" customWidth="1"/>
    <col min="5381" max="5381" width="14.7109375" bestFit="1" customWidth="1"/>
    <col min="5382" max="5382" width="18.85546875" bestFit="1" customWidth="1"/>
    <col min="5383" max="5383" width="14.7109375" bestFit="1" customWidth="1"/>
    <col min="5384" max="5384" width="18.85546875" bestFit="1" customWidth="1"/>
    <col min="5385" max="5385" width="14.7109375" bestFit="1" customWidth="1"/>
    <col min="5633" max="5633" width="38.28515625" customWidth="1"/>
    <col min="5634" max="5634" width="14.5703125" bestFit="1" customWidth="1"/>
    <col min="5635" max="5635" width="14.7109375" bestFit="1" customWidth="1"/>
    <col min="5636" max="5636" width="18.85546875" bestFit="1" customWidth="1"/>
    <col min="5637" max="5637" width="14.7109375" bestFit="1" customWidth="1"/>
    <col min="5638" max="5638" width="18.85546875" bestFit="1" customWidth="1"/>
    <col min="5639" max="5639" width="14.7109375" bestFit="1" customWidth="1"/>
    <col min="5640" max="5640" width="18.85546875" bestFit="1" customWidth="1"/>
    <col min="5641" max="5641" width="14.7109375" bestFit="1" customWidth="1"/>
    <col min="5889" max="5889" width="38.28515625" customWidth="1"/>
    <col min="5890" max="5890" width="14.5703125" bestFit="1" customWidth="1"/>
    <col min="5891" max="5891" width="14.7109375" bestFit="1" customWidth="1"/>
    <col min="5892" max="5892" width="18.85546875" bestFit="1" customWidth="1"/>
    <col min="5893" max="5893" width="14.7109375" bestFit="1" customWidth="1"/>
    <col min="5894" max="5894" width="18.85546875" bestFit="1" customWidth="1"/>
    <col min="5895" max="5895" width="14.7109375" bestFit="1" customWidth="1"/>
    <col min="5896" max="5896" width="18.85546875" bestFit="1" customWidth="1"/>
    <col min="5897" max="5897" width="14.7109375" bestFit="1" customWidth="1"/>
    <col min="6145" max="6145" width="38.28515625" customWidth="1"/>
    <col min="6146" max="6146" width="14.5703125" bestFit="1" customWidth="1"/>
    <col min="6147" max="6147" width="14.7109375" bestFit="1" customWidth="1"/>
    <col min="6148" max="6148" width="18.85546875" bestFit="1" customWidth="1"/>
    <col min="6149" max="6149" width="14.7109375" bestFit="1" customWidth="1"/>
    <col min="6150" max="6150" width="18.85546875" bestFit="1" customWidth="1"/>
    <col min="6151" max="6151" width="14.7109375" bestFit="1" customWidth="1"/>
    <col min="6152" max="6152" width="18.85546875" bestFit="1" customWidth="1"/>
    <col min="6153" max="6153" width="14.7109375" bestFit="1" customWidth="1"/>
    <col min="6401" max="6401" width="38.28515625" customWidth="1"/>
    <col min="6402" max="6402" width="14.5703125" bestFit="1" customWidth="1"/>
    <col min="6403" max="6403" width="14.7109375" bestFit="1" customWidth="1"/>
    <col min="6404" max="6404" width="18.85546875" bestFit="1" customWidth="1"/>
    <col min="6405" max="6405" width="14.7109375" bestFit="1" customWidth="1"/>
    <col min="6406" max="6406" width="18.85546875" bestFit="1" customWidth="1"/>
    <col min="6407" max="6407" width="14.7109375" bestFit="1" customWidth="1"/>
    <col min="6408" max="6408" width="18.85546875" bestFit="1" customWidth="1"/>
    <col min="6409" max="6409" width="14.7109375" bestFit="1" customWidth="1"/>
    <col min="6657" max="6657" width="38.28515625" customWidth="1"/>
    <col min="6658" max="6658" width="14.5703125" bestFit="1" customWidth="1"/>
    <col min="6659" max="6659" width="14.7109375" bestFit="1" customWidth="1"/>
    <col min="6660" max="6660" width="18.85546875" bestFit="1" customWidth="1"/>
    <col min="6661" max="6661" width="14.7109375" bestFit="1" customWidth="1"/>
    <col min="6662" max="6662" width="18.85546875" bestFit="1" customWidth="1"/>
    <col min="6663" max="6663" width="14.7109375" bestFit="1" customWidth="1"/>
    <col min="6664" max="6664" width="18.85546875" bestFit="1" customWidth="1"/>
    <col min="6665" max="6665" width="14.7109375" bestFit="1" customWidth="1"/>
    <col min="6913" max="6913" width="38.28515625" customWidth="1"/>
    <col min="6914" max="6914" width="14.5703125" bestFit="1" customWidth="1"/>
    <col min="6915" max="6915" width="14.7109375" bestFit="1" customWidth="1"/>
    <col min="6916" max="6916" width="18.85546875" bestFit="1" customWidth="1"/>
    <col min="6917" max="6917" width="14.7109375" bestFit="1" customWidth="1"/>
    <col min="6918" max="6918" width="18.85546875" bestFit="1" customWidth="1"/>
    <col min="6919" max="6919" width="14.7109375" bestFit="1" customWidth="1"/>
    <col min="6920" max="6920" width="18.85546875" bestFit="1" customWidth="1"/>
    <col min="6921" max="6921" width="14.7109375" bestFit="1" customWidth="1"/>
    <col min="7169" max="7169" width="38.28515625" customWidth="1"/>
    <col min="7170" max="7170" width="14.5703125" bestFit="1" customWidth="1"/>
    <col min="7171" max="7171" width="14.7109375" bestFit="1" customWidth="1"/>
    <col min="7172" max="7172" width="18.85546875" bestFit="1" customWidth="1"/>
    <col min="7173" max="7173" width="14.7109375" bestFit="1" customWidth="1"/>
    <col min="7174" max="7174" width="18.85546875" bestFit="1" customWidth="1"/>
    <col min="7175" max="7175" width="14.7109375" bestFit="1" customWidth="1"/>
    <col min="7176" max="7176" width="18.85546875" bestFit="1" customWidth="1"/>
    <col min="7177" max="7177" width="14.7109375" bestFit="1" customWidth="1"/>
    <col min="7425" max="7425" width="38.28515625" customWidth="1"/>
    <col min="7426" max="7426" width="14.5703125" bestFit="1" customWidth="1"/>
    <col min="7427" max="7427" width="14.7109375" bestFit="1" customWidth="1"/>
    <col min="7428" max="7428" width="18.85546875" bestFit="1" customWidth="1"/>
    <col min="7429" max="7429" width="14.7109375" bestFit="1" customWidth="1"/>
    <col min="7430" max="7430" width="18.85546875" bestFit="1" customWidth="1"/>
    <col min="7431" max="7431" width="14.7109375" bestFit="1" customWidth="1"/>
    <col min="7432" max="7432" width="18.85546875" bestFit="1" customWidth="1"/>
    <col min="7433" max="7433" width="14.7109375" bestFit="1" customWidth="1"/>
    <col min="7681" max="7681" width="38.28515625" customWidth="1"/>
    <col min="7682" max="7682" width="14.5703125" bestFit="1" customWidth="1"/>
    <col min="7683" max="7683" width="14.7109375" bestFit="1" customWidth="1"/>
    <col min="7684" max="7684" width="18.85546875" bestFit="1" customWidth="1"/>
    <col min="7685" max="7685" width="14.7109375" bestFit="1" customWidth="1"/>
    <col min="7686" max="7686" width="18.85546875" bestFit="1" customWidth="1"/>
    <col min="7687" max="7687" width="14.7109375" bestFit="1" customWidth="1"/>
    <col min="7688" max="7688" width="18.85546875" bestFit="1" customWidth="1"/>
    <col min="7689" max="7689" width="14.7109375" bestFit="1" customWidth="1"/>
    <col min="7937" max="7937" width="38.28515625" customWidth="1"/>
    <col min="7938" max="7938" width="14.5703125" bestFit="1" customWidth="1"/>
    <col min="7939" max="7939" width="14.7109375" bestFit="1" customWidth="1"/>
    <col min="7940" max="7940" width="18.85546875" bestFit="1" customWidth="1"/>
    <col min="7941" max="7941" width="14.7109375" bestFit="1" customWidth="1"/>
    <col min="7942" max="7942" width="18.85546875" bestFit="1" customWidth="1"/>
    <col min="7943" max="7943" width="14.7109375" bestFit="1" customWidth="1"/>
    <col min="7944" max="7944" width="18.85546875" bestFit="1" customWidth="1"/>
    <col min="7945" max="7945" width="14.7109375" bestFit="1" customWidth="1"/>
    <col min="8193" max="8193" width="38.28515625" customWidth="1"/>
    <col min="8194" max="8194" width="14.5703125" bestFit="1" customWidth="1"/>
    <col min="8195" max="8195" width="14.7109375" bestFit="1" customWidth="1"/>
    <col min="8196" max="8196" width="18.85546875" bestFit="1" customWidth="1"/>
    <col min="8197" max="8197" width="14.7109375" bestFit="1" customWidth="1"/>
    <col min="8198" max="8198" width="18.85546875" bestFit="1" customWidth="1"/>
    <col min="8199" max="8199" width="14.7109375" bestFit="1" customWidth="1"/>
    <col min="8200" max="8200" width="18.85546875" bestFit="1" customWidth="1"/>
    <col min="8201" max="8201" width="14.7109375" bestFit="1" customWidth="1"/>
    <col min="8449" max="8449" width="38.28515625" customWidth="1"/>
    <col min="8450" max="8450" width="14.5703125" bestFit="1" customWidth="1"/>
    <col min="8451" max="8451" width="14.7109375" bestFit="1" customWidth="1"/>
    <col min="8452" max="8452" width="18.85546875" bestFit="1" customWidth="1"/>
    <col min="8453" max="8453" width="14.7109375" bestFit="1" customWidth="1"/>
    <col min="8454" max="8454" width="18.85546875" bestFit="1" customWidth="1"/>
    <col min="8455" max="8455" width="14.7109375" bestFit="1" customWidth="1"/>
    <col min="8456" max="8456" width="18.85546875" bestFit="1" customWidth="1"/>
    <col min="8457" max="8457" width="14.7109375" bestFit="1" customWidth="1"/>
    <col min="8705" max="8705" width="38.28515625" customWidth="1"/>
    <col min="8706" max="8706" width="14.5703125" bestFit="1" customWidth="1"/>
    <col min="8707" max="8707" width="14.7109375" bestFit="1" customWidth="1"/>
    <col min="8708" max="8708" width="18.85546875" bestFit="1" customWidth="1"/>
    <col min="8709" max="8709" width="14.7109375" bestFit="1" customWidth="1"/>
    <col min="8710" max="8710" width="18.85546875" bestFit="1" customWidth="1"/>
    <col min="8711" max="8711" width="14.7109375" bestFit="1" customWidth="1"/>
    <col min="8712" max="8712" width="18.85546875" bestFit="1" customWidth="1"/>
    <col min="8713" max="8713" width="14.7109375" bestFit="1" customWidth="1"/>
    <col min="8961" max="8961" width="38.28515625" customWidth="1"/>
    <col min="8962" max="8962" width="14.5703125" bestFit="1" customWidth="1"/>
    <col min="8963" max="8963" width="14.7109375" bestFit="1" customWidth="1"/>
    <col min="8964" max="8964" width="18.85546875" bestFit="1" customWidth="1"/>
    <col min="8965" max="8965" width="14.7109375" bestFit="1" customWidth="1"/>
    <col min="8966" max="8966" width="18.85546875" bestFit="1" customWidth="1"/>
    <col min="8967" max="8967" width="14.7109375" bestFit="1" customWidth="1"/>
    <col min="8968" max="8968" width="18.85546875" bestFit="1" customWidth="1"/>
    <col min="8969" max="8969" width="14.7109375" bestFit="1" customWidth="1"/>
    <col min="9217" max="9217" width="38.28515625" customWidth="1"/>
    <col min="9218" max="9218" width="14.5703125" bestFit="1" customWidth="1"/>
    <col min="9219" max="9219" width="14.7109375" bestFit="1" customWidth="1"/>
    <col min="9220" max="9220" width="18.85546875" bestFit="1" customWidth="1"/>
    <col min="9221" max="9221" width="14.7109375" bestFit="1" customWidth="1"/>
    <col min="9222" max="9222" width="18.85546875" bestFit="1" customWidth="1"/>
    <col min="9223" max="9223" width="14.7109375" bestFit="1" customWidth="1"/>
    <col min="9224" max="9224" width="18.85546875" bestFit="1" customWidth="1"/>
    <col min="9225" max="9225" width="14.7109375" bestFit="1" customWidth="1"/>
    <col min="9473" max="9473" width="38.28515625" customWidth="1"/>
    <col min="9474" max="9474" width="14.5703125" bestFit="1" customWidth="1"/>
    <col min="9475" max="9475" width="14.7109375" bestFit="1" customWidth="1"/>
    <col min="9476" max="9476" width="18.85546875" bestFit="1" customWidth="1"/>
    <col min="9477" max="9477" width="14.7109375" bestFit="1" customWidth="1"/>
    <col min="9478" max="9478" width="18.85546875" bestFit="1" customWidth="1"/>
    <col min="9479" max="9479" width="14.7109375" bestFit="1" customWidth="1"/>
    <col min="9480" max="9480" width="18.85546875" bestFit="1" customWidth="1"/>
    <col min="9481" max="9481" width="14.7109375" bestFit="1" customWidth="1"/>
    <col min="9729" max="9729" width="38.28515625" customWidth="1"/>
    <col min="9730" max="9730" width="14.5703125" bestFit="1" customWidth="1"/>
    <col min="9731" max="9731" width="14.7109375" bestFit="1" customWidth="1"/>
    <col min="9732" max="9732" width="18.85546875" bestFit="1" customWidth="1"/>
    <col min="9733" max="9733" width="14.7109375" bestFit="1" customWidth="1"/>
    <col min="9734" max="9734" width="18.85546875" bestFit="1" customWidth="1"/>
    <col min="9735" max="9735" width="14.7109375" bestFit="1" customWidth="1"/>
    <col min="9736" max="9736" width="18.85546875" bestFit="1" customWidth="1"/>
    <col min="9737" max="9737" width="14.7109375" bestFit="1" customWidth="1"/>
    <col min="9985" max="9985" width="38.28515625" customWidth="1"/>
    <col min="9986" max="9986" width="14.5703125" bestFit="1" customWidth="1"/>
    <col min="9987" max="9987" width="14.7109375" bestFit="1" customWidth="1"/>
    <col min="9988" max="9988" width="18.85546875" bestFit="1" customWidth="1"/>
    <col min="9989" max="9989" width="14.7109375" bestFit="1" customWidth="1"/>
    <col min="9990" max="9990" width="18.85546875" bestFit="1" customWidth="1"/>
    <col min="9991" max="9991" width="14.7109375" bestFit="1" customWidth="1"/>
    <col min="9992" max="9992" width="18.85546875" bestFit="1" customWidth="1"/>
    <col min="9993" max="9993" width="14.7109375" bestFit="1" customWidth="1"/>
    <col min="10241" max="10241" width="38.28515625" customWidth="1"/>
    <col min="10242" max="10242" width="14.5703125" bestFit="1" customWidth="1"/>
    <col min="10243" max="10243" width="14.7109375" bestFit="1" customWidth="1"/>
    <col min="10244" max="10244" width="18.85546875" bestFit="1" customWidth="1"/>
    <col min="10245" max="10245" width="14.7109375" bestFit="1" customWidth="1"/>
    <col min="10246" max="10246" width="18.85546875" bestFit="1" customWidth="1"/>
    <col min="10247" max="10247" width="14.7109375" bestFit="1" customWidth="1"/>
    <col min="10248" max="10248" width="18.85546875" bestFit="1" customWidth="1"/>
    <col min="10249" max="10249" width="14.7109375" bestFit="1" customWidth="1"/>
    <col min="10497" max="10497" width="38.28515625" customWidth="1"/>
    <col min="10498" max="10498" width="14.5703125" bestFit="1" customWidth="1"/>
    <col min="10499" max="10499" width="14.7109375" bestFit="1" customWidth="1"/>
    <col min="10500" max="10500" width="18.85546875" bestFit="1" customWidth="1"/>
    <col min="10501" max="10501" width="14.7109375" bestFit="1" customWidth="1"/>
    <col min="10502" max="10502" width="18.85546875" bestFit="1" customWidth="1"/>
    <col min="10503" max="10503" width="14.7109375" bestFit="1" customWidth="1"/>
    <col min="10504" max="10504" width="18.85546875" bestFit="1" customWidth="1"/>
    <col min="10505" max="10505" width="14.7109375" bestFit="1" customWidth="1"/>
    <col min="10753" max="10753" width="38.28515625" customWidth="1"/>
    <col min="10754" max="10754" width="14.5703125" bestFit="1" customWidth="1"/>
    <col min="10755" max="10755" width="14.7109375" bestFit="1" customWidth="1"/>
    <col min="10756" max="10756" width="18.85546875" bestFit="1" customWidth="1"/>
    <col min="10757" max="10757" width="14.7109375" bestFit="1" customWidth="1"/>
    <col min="10758" max="10758" width="18.85546875" bestFit="1" customWidth="1"/>
    <col min="10759" max="10759" width="14.7109375" bestFit="1" customWidth="1"/>
    <col min="10760" max="10760" width="18.85546875" bestFit="1" customWidth="1"/>
    <col min="10761" max="10761" width="14.7109375" bestFit="1" customWidth="1"/>
    <col min="11009" max="11009" width="38.28515625" customWidth="1"/>
    <col min="11010" max="11010" width="14.5703125" bestFit="1" customWidth="1"/>
    <col min="11011" max="11011" width="14.7109375" bestFit="1" customWidth="1"/>
    <col min="11012" max="11012" width="18.85546875" bestFit="1" customWidth="1"/>
    <col min="11013" max="11013" width="14.7109375" bestFit="1" customWidth="1"/>
    <col min="11014" max="11014" width="18.85546875" bestFit="1" customWidth="1"/>
    <col min="11015" max="11015" width="14.7109375" bestFit="1" customWidth="1"/>
    <col min="11016" max="11016" width="18.85546875" bestFit="1" customWidth="1"/>
    <col min="11017" max="11017" width="14.7109375" bestFit="1" customWidth="1"/>
    <col min="11265" max="11265" width="38.28515625" customWidth="1"/>
    <col min="11266" max="11266" width="14.5703125" bestFit="1" customWidth="1"/>
    <col min="11267" max="11267" width="14.7109375" bestFit="1" customWidth="1"/>
    <col min="11268" max="11268" width="18.85546875" bestFit="1" customWidth="1"/>
    <col min="11269" max="11269" width="14.7109375" bestFit="1" customWidth="1"/>
    <col min="11270" max="11270" width="18.85546875" bestFit="1" customWidth="1"/>
    <col min="11271" max="11271" width="14.7109375" bestFit="1" customWidth="1"/>
    <col min="11272" max="11272" width="18.85546875" bestFit="1" customWidth="1"/>
    <col min="11273" max="11273" width="14.7109375" bestFit="1" customWidth="1"/>
    <col min="11521" max="11521" width="38.28515625" customWidth="1"/>
    <col min="11522" max="11522" width="14.5703125" bestFit="1" customWidth="1"/>
    <col min="11523" max="11523" width="14.7109375" bestFit="1" customWidth="1"/>
    <col min="11524" max="11524" width="18.85546875" bestFit="1" customWidth="1"/>
    <col min="11525" max="11525" width="14.7109375" bestFit="1" customWidth="1"/>
    <col min="11526" max="11526" width="18.85546875" bestFit="1" customWidth="1"/>
    <col min="11527" max="11527" width="14.7109375" bestFit="1" customWidth="1"/>
    <col min="11528" max="11528" width="18.85546875" bestFit="1" customWidth="1"/>
    <col min="11529" max="11529" width="14.7109375" bestFit="1" customWidth="1"/>
    <col min="11777" max="11777" width="38.28515625" customWidth="1"/>
    <col min="11778" max="11778" width="14.5703125" bestFit="1" customWidth="1"/>
    <col min="11779" max="11779" width="14.7109375" bestFit="1" customWidth="1"/>
    <col min="11780" max="11780" width="18.85546875" bestFit="1" customWidth="1"/>
    <col min="11781" max="11781" width="14.7109375" bestFit="1" customWidth="1"/>
    <col min="11782" max="11782" width="18.85546875" bestFit="1" customWidth="1"/>
    <col min="11783" max="11783" width="14.7109375" bestFit="1" customWidth="1"/>
    <col min="11784" max="11784" width="18.85546875" bestFit="1" customWidth="1"/>
    <col min="11785" max="11785" width="14.7109375" bestFit="1" customWidth="1"/>
    <col min="12033" max="12033" width="38.28515625" customWidth="1"/>
    <col min="12034" max="12034" width="14.5703125" bestFit="1" customWidth="1"/>
    <col min="12035" max="12035" width="14.7109375" bestFit="1" customWidth="1"/>
    <col min="12036" max="12036" width="18.85546875" bestFit="1" customWidth="1"/>
    <col min="12037" max="12037" width="14.7109375" bestFit="1" customWidth="1"/>
    <col min="12038" max="12038" width="18.85546875" bestFit="1" customWidth="1"/>
    <col min="12039" max="12039" width="14.7109375" bestFit="1" customWidth="1"/>
    <col min="12040" max="12040" width="18.85546875" bestFit="1" customWidth="1"/>
    <col min="12041" max="12041" width="14.7109375" bestFit="1" customWidth="1"/>
    <col min="12289" max="12289" width="38.28515625" customWidth="1"/>
    <col min="12290" max="12290" width="14.5703125" bestFit="1" customWidth="1"/>
    <col min="12291" max="12291" width="14.7109375" bestFit="1" customWidth="1"/>
    <col min="12292" max="12292" width="18.85546875" bestFit="1" customWidth="1"/>
    <col min="12293" max="12293" width="14.7109375" bestFit="1" customWidth="1"/>
    <col min="12294" max="12294" width="18.85546875" bestFit="1" customWidth="1"/>
    <col min="12295" max="12295" width="14.7109375" bestFit="1" customWidth="1"/>
    <col min="12296" max="12296" width="18.85546875" bestFit="1" customWidth="1"/>
    <col min="12297" max="12297" width="14.7109375" bestFit="1" customWidth="1"/>
    <col min="12545" max="12545" width="38.28515625" customWidth="1"/>
    <col min="12546" max="12546" width="14.5703125" bestFit="1" customWidth="1"/>
    <col min="12547" max="12547" width="14.7109375" bestFit="1" customWidth="1"/>
    <col min="12548" max="12548" width="18.85546875" bestFit="1" customWidth="1"/>
    <col min="12549" max="12549" width="14.7109375" bestFit="1" customWidth="1"/>
    <col min="12550" max="12550" width="18.85546875" bestFit="1" customWidth="1"/>
    <col min="12551" max="12551" width="14.7109375" bestFit="1" customWidth="1"/>
    <col min="12552" max="12552" width="18.85546875" bestFit="1" customWidth="1"/>
    <col min="12553" max="12553" width="14.7109375" bestFit="1" customWidth="1"/>
    <col min="12801" max="12801" width="38.28515625" customWidth="1"/>
    <col min="12802" max="12802" width="14.5703125" bestFit="1" customWidth="1"/>
    <col min="12803" max="12803" width="14.7109375" bestFit="1" customWidth="1"/>
    <col min="12804" max="12804" width="18.85546875" bestFit="1" customWidth="1"/>
    <col min="12805" max="12805" width="14.7109375" bestFit="1" customWidth="1"/>
    <col min="12806" max="12806" width="18.85546875" bestFit="1" customWidth="1"/>
    <col min="12807" max="12807" width="14.7109375" bestFit="1" customWidth="1"/>
    <col min="12808" max="12808" width="18.85546875" bestFit="1" customWidth="1"/>
    <col min="12809" max="12809" width="14.7109375" bestFit="1" customWidth="1"/>
    <col min="13057" max="13057" width="38.28515625" customWidth="1"/>
    <col min="13058" max="13058" width="14.5703125" bestFit="1" customWidth="1"/>
    <col min="13059" max="13059" width="14.7109375" bestFit="1" customWidth="1"/>
    <col min="13060" max="13060" width="18.85546875" bestFit="1" customWidth="1"/>
    <col min="13061" max="13061" width="14.7109375" bestFit="1" customWidth="1"/>
    <col min="13062" max="13062" width="18.85546875" bestFit="1" customWidth="1"/>
    <col min="13063" max="13063" width="14.7109375" bestFit="1" customWidth="1"/>
    <col min="13064" max="13064" width="18.85546875" bestFit="1" customWidth="1"/>
    <col min="13065" max="13065" width="14.7109375" bestFit="1" customWidth="1"/>
    <col min="13313" max="13313" width="38.28515625" customWidth="1"/>
    <col min="13314" max="13314" width="14.5703125" bestFit="1" customWidth="1"/>
    <col min="13315" max="13315" width="14.7109375" bestFit="1" customWidth="1"/>
    <col min="13316" max="13316" width="18.85546875" bestFit="1" customWidth="1"/>
    <col min="13317" max="13317" width="14.7109375" bestFit="1" customWidth="1"/>
    <col min="13318" max="13318" width="18.85546875" bestFit="1" customWidth="1"/>
    <col min="13319" max="13319" width="14.7109375" bestFit="1" customWidth="1"/>
    <col min="13320" max="13320" width="18.85546875" bestFit="1" customWidth="1"/>
    <col min="13321" max="13321" width="14.7109375" bestFit="1" customWidth="1"/>
    <col min="13569" max="13569" width="38.28515625" customWidth="1"/>
    <col min="13570" max="13570" width="14.5703125" bestFit="1" customWidth="1"/>
    <col min="13571" max="13571" width="14.7109375" bestFit="1" customWidth="1"/>
    <col min="13572" max="13572" width="18.85546875" bestFit="1" customWidth="1"/>
    <col min="13573" max="13573" width="14.7109375" bestFit="1" customWidth="1"/>
    <col min="13574" max="13574" width="18.85546875" bestFit="1" customWidth="1"/>
    <col min="13575" max="13575" width="14.7109375" bestFit="1" customWidth="1"/>
    <col min="13576" max="13576" width="18.85546875" bestFit="1" customWidth="1"/>
    <col min="13577" max="13577" width="14.7109375" bestFit="1" customWidth="1"/>
    <col min="13825" max="13825" width="38.28515625" customWidth="1"/>
    <col min="13826" max="13826" width="14.5703125" bestFit="1" customWidth="1"/>
    <col min="13827" max="13827" width="14.7109375" bestFit="1" customWidth="1"/>
    <col min="13828" max="13828" width="18.85546875" bestFit="1" customWidth="1"/>
    <col min="13829" max="13829" width="14.7109375" bestFit="1" customWidth="1"/>
    <col min="13830" max="13830" width="18.85546875" bestFit="1" customWidth="1"/>
    <col min="13831" max="13831" width="14.7109375" bestFit="1" customWidth="1"/>
    <col min="13832" max="13832" width="18.85546875" bestFit="1" customWidth="1"/>
    <col min="13833" max="13833" width="14.7109375" bestFit="1" customWidth="1"/>
    <col min="14081" max="14081" width="38.28515625" customWidth="1"/>
    <col min="14082" max="14082" width="14.5703125" bestFit="1" customWidth="1"/>
    <col min="14083" max="14083" width="14.7109375" bestFit="1" customWidth="1"/>
    <col min="14084" max="14084" width="18.85546875" bestFit="1" customWidth="1"/>
    <col min="14085" max="14085" width="14.7109375" bestFit="1" customWidth="1"/>
    <col min="14086" max="14086" width="18.85546875" bestFit="1" customWidth="1"/>
    <col min="14087" max="14087" width="14.7109375" bestFit="1" customWidth="1"/>
    <col min="14088" max="14088" width="18.85546875" bestFit="1" customWidth="1"/>
    <col min="14089" max="14089" width="14.7109375" bestFit="1" customWidth="1"/>
    <col min="14337" max="14337" width="38.28515625" customWidth="1"/>
    <col min="14338" max="14338" width="14.5703125" bestFit="1" customWidth="1"/>
    <col min="14339" max="14339" width="14.7109375" bestFit="1" customWidth="1"/>
    <col min="14340" max="14340" width="18.85546875" bestFit="1" customWidth="1"/>
    <col min="14341" max="14341" width="14.7109375" bestFit="1" customWidth="1"/>
    <col min="14342" max="14342" width="18.85546875" bestFit="1" customWidth="1"/>
    <col min="14343" max="14343" width="14.7109375" bestFit="1" customWidth="1"/>
    <col min="14344" max="14344" width="18.85546875" bestFit="1" customWidth="1"/>
    <col min="14345" max="14345" width="14.7109375" bestFit="1" customWidth="1"/>
    <col min="14593" max="14593" width="38.28515625" customWidth="1"/>
    <col min="14594" max="14594" width="14.5703125" bestFit="1" customWidth="1"/>
    <col min="14595" max="14595" width="14.7109375" bestFit="1" customWidth="1"/>
    <col min="14596" max="14596" width="18.85546875" bestFit="1" customWidth="1"/>
    <col min="14597" max="14597" width="14.7109375" bestFit="1" customWidth="1"/>
    <col min="14598" max="14598" width="18.85546875" bestFit="1" customWidth="1"/>
    <col min="14599" max="14599" width="14.7109375" bestFit="1" customWidth="1"/>
    <col min="14600" max="14600" width="18.85546875" bestFit="1" customWidth="1"/>
    <col min="14601" max="14601" width="14.7109375" bestFit="1" customWidth="1"/>
    <col min="14849" max="14849" width="38.28515625" customWidth="1"/>
    <col min="14850" max="14850" width="14.5703125" bestFit="1" customWidth="1"/>
    <col min="14851" max="14851" width="14.7109375" bestFit="1" customWidth="1"/>
    <col min="14852" max="14852" width="18.85546875" bestFit="1" customWidth="1"/>
    <col min="14853" max="14853" width="14.7109375" bestFit="1" customWidth="1"/>
    <col min="14854" max="14854" width="18.85546875" bestFit="1" customWidth="1"/>
    <col min="14855" max="14855" width="14.7109375" bestFit="1" customWidth="1"/>
    <col min="14856" max="14856" width="18.85546875" bestFit="1" customWidth="1"/>
    <col min="14857" max="14857" width="14.7109375" bestFit="1" customWidth="1"/>
    <col min="15105" max="15105" width="38.28515625" customWidth="1"/>
    <col min="15106" max="15106" width="14.5703125" bestFit="1" customWidth="1"/>
    <col min="15107" max="15107" width="14.7109375" bestFit="1" customWidth="1"/>
    <col min="15108" max="15108" width="18.85546875" bestFit="1" customWidth="1"/>
    <col min="15109" max="15109" width="14.7109375" bestFit="1" customWidth="1"/>
    <col min="15110" max="15110" width="18.85546875" bestFit="1" customWidth="1"/>
    <col min="15111" max="15111" width="14.7109375" bestFit="1" customWidth="1"/>
    <col min="15112" max="15112" width="18.85546875" bestFit="1" customWidth="1"/>
    <col min="15113" max="15113" width="14.7109375" bestFit="1" customWidth="1"/>
    <col min="15361" max="15361" width="38.28515625" customWidth="1"/>
    <col min="15362" max="15362" width="14.5703125" bestFit="1" customWidth="1"/>
    <col min="15363" max="15363" width="14.7109375" bestFit="1" customWidth="1"/>
    <col min="15364" max="15364" width="18.85546875" bestFit="1" customWidth="1"/>
    <col min="15365" max="15365" width="14.7109375" bestFit="1" customWidth="1"/>
    <col min="15366" max="15366" width="18.85546875" bestFit="1" customWidth="1"/>
    <col min="15367" max="15367" width="14.7109375" bestFit="1" customWidth="1"/>
    <col min="15368" max="15368" width="18.85546875" bestFit="1" customWidth="1"/>
    <col min="15369" max="15369" width="14.7109375" bestFit="1" customWidth="1"/>
    <col min="15617" max="15617" width="38.28515625" customWidth="1"/>
    <col min="15618" max="15618" width="14.5703125" bestFit="1" customWidth="1"/>
    <col min="15619" max="15619" width="14.7109375" bestFit="1" customWidth="1"/>
    <col min="15620" max="15620" width="18.85546875" bestFit="1" customWidth="1"/>
    <col min="15621" max="15621" width="14.7109375" bestFit="1" customWidth="1"/>
    <col min="15622" max="15622" width="18.85546875" bestFit="1" customWidth="1"/>
    <col min="15623" max="15623" width="14.7109375" bestFit="1" customWidth="1"/>
    <col min="15624" max="15624" width="18.85546875" bestFit="1" customWidth="1"/>
    <col min="15625" max="15625" width="14.7109375" bestFit="1" customWidth="1"/>
    <col min="15873" max="15873" width="38.28515625" customWidth="1"/>
    <col min="15874" max="15874" width="14.5703125" bestFit="1" customWidth="1"/>
    <col min="15875" max="15875" width="14.7109375" bestFit="1" customWidth="1"/>
    <col min="15876" max="15876" width="18.85546875" bestFit="1" customWidth="1"/>
    <col min="15877" max="15877" width="14.7109375" bestFit="1" customWidth="1"/>
    <col min="15878" max="15878" width="18.85546875" bestFit="1" customWidth="1"/>
    <col min="15879" max="15879" width="14.7109375" bestFit="1" customWidth="1"/>
    <col min="15880" max="15880" width="18.85546875" bestFit="1" customWidth="1"/>
    <col min="15881" max="15881" width="14.7109375" bestFit="1" customWidth="1"/>
    <col min="16129" max="16129" width="38.28515625" customWidth="1"/>
    <col min="16130" max="16130" width="14.5703125" bestFit="1" customWidth="1"/>
    <col min="16131" max="16131" width="14.7109375" bestFit="1" customWidth="1"/>
    <col min="16132" max="16132" width="18.85546875" bestFit="1" customWidth="1"/>
    <col min="16133" max="16133" width="14.7109375" bestFit="1" customWidth="1"/>
    <col min="16134" max="16134" width="18.85546875" bestFit="1" customWidth="1"/>
    <col min="16135" max="16135" width="14.7109375" bestFit="1" customWidth="1"/>
    <col min="16136" max="16136" width="18.85546875" bestFit="1" customWidth="1"/>
    <col min="16137" max="16137" width="14.7109375" bestFit="1" customWidth="1"/>
  </cols>
  <sheetData>
    <row r="1" spans="1:9" ht="15.75" x14ac:dyDescent="0.25">
      <c r="A1" s="102" t="s">
        <v>106</v>
      </c>
      <c r="G1" t="s">
        <v>107</v>
      </c>
    </row>
    <row r="2" spans="1:9" ht="15.75" thickBot="1" x14ac:dyDescent="0.3"/>
    <row r="3" spans="1:9" s="103" customFormat="1" ht="15.75" x14ac:dyDescent="0.25">
      <c r="A3" s="185" t="s">
        <v>23</v>
      </c>
      <c r="B3" s="191" t="s">
        <v>108</v>
      </c>
      <c r="C3" s="191"/>
      <c r="D3" s="191" t="s">
        <v>109</v>
      </c>
      <c r="E3" s="191"/>
      <c r="F3" s="191" t="s">
        <v>110</v>
      </c>
      <c r="G3" s="191"/>
      <c r="H3" s="191" t="s">
        <v>111</v>
      </c>
      <c r="I3" s="192"/>
    </row>
    <row r="4" spans="1:9" s="103" customFormat="1" ht="16.5" thickBot="1" x14ac:dyDescent="0.3">
      <c r="A4" s="190"/>
      <c r="B4" s="104" t="s">
        <v>32</v>
      </c>
      <c r="C4" s="104"/>
      <c r="D4" s="104" t="s">
        <v>32</v>
      </c>
      <c r="E4" s="104"/>
      <c r="F4" s="104" t="s">
        <v>32</v>
      </c>
      <c r="G4" s="104"/>
      <c r="H4" s="104" t="s">
        <v>32</v>
      </c>
      <c r="I4" s="105"/>
    </row>
    <row r="5" spans="1:9" s="110" customFormat="1" x14ac:dyDescent="0.2">
      <c r="A5" s="106" t="s">
        <v>25</v>
      </c>
      <c r="B5" s="107">
        <v>4127</v>
      </c>
      <c r="C5" s="108">
        <f>B5/B9</f>
        <v>0.36947179946284692</v>
      </c>
      <c r="D5" s="107">
        <v>1321</v>
      </c>
      <c r="E5" s="108">
        <f>D5/D$9</f>
        <v>0.30599953671531155</v>
      </c>
      <c r="F5" s="107">
        <v>333</v>
      </c>
      <c r="G5" s="108">
        <f>F5/F$9</f>
        <v>0.25342465753424659</v>
      </c>
      <c r="H5" s="107">
        <v>183</v>
      </c>
      <c r="I5" s="109">
        <f>H5/H$9</f>
        <v>0.28460342146189738</v>
      </c>
    </row>
    <row r="6" spans="1:9" s="110" customFormat="1" x14ac:dyDescent="0.2">
      <c r="A6" s="111" t="s">
        <v>24</v>
      </c>
      <c r="B6" s="112">
        <v>6999</v>
      </c>
      <c r="C6" s="113">
        <f>B6/B9</f>
        <v>0.62658907788719787</v>
      </c>
      <c r="D6" s="112">
        <v>2976</v>
      </c>
      <c r="E6" s="113">
        <f>D6/D$9</f>
        <v>0.68936761640027799</v>
      </c>
      <c r="F6" s="112">
        <v>974</v>
      </c>
      <c r="G6" s="113">
        <f>F6/F$9</f>
        <v>0.74124809741248099</v>
      </c>
      <c r="H6" s="112">
        <v>457</v>
      </c>
      <c r="I6" s="114">
        <f>H6/H$9</f>
        <v>0.71073094867807152</v>
      </c>
    </row>
    <row r="7" spans="1:9" s="110" customFormat="1" ht="30" x14ac:dyDescent="0.2">
      <c r="A7" s="111" t="s">
        <v>112</v>
      </c>
      <c r="B7" s="112">
        <v>10</v>
      </c>
      <c r="C7" s="113">
        <f>B7/B9</f>
        <v>8.9525514771709937E-4</v>
      </c>
      <c r="D7" s="112">
        <v>6</v>
      </c>
      <c r="E7" s="113">
        <f>D7/D$9</f>
        <v>1.389854065323141E-3</v>
      </c>
      <c r="F7" s="112">
        <v>1</v>
      </c>
      <c r="G7" s="113">
        <f>F7/F$9</f>
        <v>7.6103500761035003E-4</v>
      </c>
      <c r="H7" s="112">
        <v>2</v>
      </c>
      <c r="I7" s="114">
        <f>H7/H$9</f>
        <v>3.1104199066874028E-3</v>
      </c>
    </row>
    <row r="8" spans="1:9" s="110" customFormat="1" x14ac:dyDescent="0.2">
      <c r="A8" s="111" t="s">
        <v>21</v>
      </c>
      <c r="B8" s="112">
        <v>34</v>
      </c>
      <c r="C8" s="113">
        <f>B8/B9</f>
        <v>3.0438675022381378E-3</v>
      </c>
      <c r="D8" s="112">
        <v>14</v>
      </c>
      <c r="E8" s="113">
        <f>D8/D$9</f>
        <v>3.2429928190873293E-3</v>
      </c>
      <c r="F8" s="112">
        <v>6</v>
      </c>
      <c r="G8" s="113">
        <f>F8/F$9</f>
        <v>4.5662100456621002E-3</v>
      </c>
      <c r="H8" s="112">
        <v>1</v>
      </c>
      <c r="I8" s="114">
        <f>H8/H$9</f>
        <v>1.5552099533437014E-3</v>
      </c>
    </row>
    <row r="9" spans="1:9" s="103" customFormat="1" ht="16.5" thickBot="1" x14ac:dyDescent="0.3">
      <c r="A9" s="115" t="s">
        <v>32</v>
      </c>
      <c r="B9" s="116">
        <f>SUM(B5:B8)</f>
        <v>11170</v>
      </c>
      <c r="C9" s="117"/>
      <c r="D9" s="116">
        <f>SUM(D5:D8)</f>
        <v>4317</v>
      </c>
      <c r="E9" s="117"/>
      <c r="F9" s="116">
        <f>SUM(F5:F8)</f>
        <v>1314</v>
      </c>
      <c r="G9" s="117"/>
      <c r="H9" s="116">
        <f>SUM(H5:H8)</f>
        <v>643</v>
      </c>
      <c r="I9" s="118">
        <f>SUM(I5:I8)</f>
        <v>0.99999999999999989</v>
      </c>
    </row>
    <row r="11" spans="1:9" ht="15.75" thickBot="1" x14ac:dyDescent="0.3"/>
    <row r="12" spans="1:9" s="110" customFormat="1" ht="15.75" x14ac:dyDescent="0.25">
      <c r="A12" s="185" t="s">
        <v>27</v>
      </c>
      <c r="B12" s="191" t="s">
        <v>108</v>
      </c>
      <c r="C12" s="191"/>
      <c r="D12" s="191" t="s">
        <v>109</v>
      </c>
      <c r="E12" s="191"/>
      <c r="F12" s="191" t="s">
        <v>110</v>
      </c>
      <c r="G12" s="191"/>
      <c r="H12" s="191" t="s">
        <v>111</v>
      </c>
      <c r="I12" s="192"/>
    </row>
    <row r="13" spans="1:9" s="110" customFormat="1" ht="16.5" thickBot="1" x14ac:dyDescent="0.25">
      <c r="A13" s="190"/>
      <c r="B13" s="104" t="s">
        <v>32</v>
      </c>
      <c r="C13" s="104" t="s">
        <v>102</v>
      </c>
      <c r="D13" s="104" t="s">
        <v>32</v>
      </c>
      <c r="E13" s="104" t="s">
        <v>102</v>
      </c>
      <c r="F13" s="104" t="s">
        <v>32</v>
      </c>
      <c r="G13" s="104" t="s">
        <v>102</v>
      </c>
      <c r="H13" s="104" t="s">
        <v>32</v>
      </c>
      <c r="I13" s="105" t="s">
        <v>102</v>
      </c>
    </row>
    <row r="14" spans="1:9" s="110" customFormat="1" x14ac:dyDescent="0.2">
      <c r="A14" s="106" t="s">
        <v>30</v>
      </c>
      <c r="B14" s="107">
        <v>9914</v>
      </c>
      <c r="C14" s="108">
        <f>B14/B$18</f>
        <v>0.88755595344673233</v>
      </c>
      <c r="D14" s="107">
        <v>3858</v>
      </c>
      <c r="E14" s="108">
        <f>D14/D$18</f>
        <v>0.89367616400277972</v>
      </c>
      <c r="F14" s="107">
        <v>1168</v>
      </c>
      <c r="G14" s="108">
        <f>F14/F$18</f>
        <v>0.88888888888888884</v>
      </c>
      <c r="H14" s="107">
        <v>576</v>
      </c>
      <c r="I14" s="109">
        <f>H14/H$18</f>
        <v>0.89580093312597198</v>
      </c>
    </row>
    <row r="15" spans="1:9" s="110" customFormat="1" x14ac:dyDescent="0.2">
      <c r="A15" s="106" t="s">
        <v>28</v>
      </c>
      <c r="B15" s="112">
        <v>308</v>
      </c>
      <c r="C15" s="113">
        <f>B15/B$18</f>
        <v>2.757385854968666E-2</v>
      </c>
      <c r="D15" s="112">
        <v>105</v>
      </c>
      <c r="E15" s="113">
        <f>D15/D$18</f>
        <v>2.4322446143154968E-2</v>
      </c>
      <c r="F15" s="112">
        <v>29</v>
      </c>
      <c r="G15" s="113">
        <f>F15/F$18</f>
        <v>2.2070015220700151E-2</v>
      </c>
      <c r="H15" s="112">
        <v>14</v>
      </c>
      <c r="I15" s="114">
        <f>H15/H$18</f>
        <v>2.177293934681182E-2</v>
      </c>
    </row>
    <row r="16" spans="1:9" s="110" customFormat="1" x14ac:dyDescent="0.2">
      <c r="A16" s="106" t="s">
        <v>113</v>
      </c>
      <c r="B16" s="112">
        <v>261</v>
      </c>
      <c r="C16" s="113">
        <f>B16/B$18</f>
        <v>2.3366159355416295E-2</v>
      </c>
      <c r="D16" s="112">
        <v>101</v>
      </c>
      <c r="E16" s="113">
        <f>D16/D$18</f>
        <v>2.3395876766272874E-2</v>
      </c>
      <c r="F16" s="112">
        <v>32</v>
      </c>
      <c r="G16" s="113">
        <f>F16/F$18</f>
        <v>2.4353120243531201E-2</v>
      </c>
      <c r="H16" s="112">
        <v>21</v>
      </c>
      <c r="I16" s="114">
        <f>H16/H$18</f>
        <v>3.2659409020217731E-2</v>
      </c>
    </row>
    <row r="17" spans="1:9" s="110" customFormat="1" x14ac:dyDescent="0.2">
      <c r="A17" s="106" t="s">
        <v>21</v>
      </c>
      <c r="B17" s="112">
        <v>687</v>
      </c>
      <c r="C17" s="113">
        <f>B17/B$18</f>
        <v>6.1504028648164726E-2</v>
      </c>
      <c r="D17" s="112">
        <v>253</v>
      </c>
      <c r="E17" s="113">
        <f>D17/D$18</f>
        <v>5.8605513087792452E-2</v>
      </c>
      <c r="F17" s="112">
        <v>85</v>
      </c>
      <c r="G17" s="113">
        <f>F17/F$18</f>
        <v>6.4687975646879753E-2</v>
      </c>
      <c r="H17" s="112">
        <v>32</v>
      </c>
      <c r="I17" s="114">
        <f>H17/H$18</f>
        <v>4.9766718506998445E-2</v>
      </c>
    </row>
    <row r="18" spans="1:9" s="103" customFormat="1" ht="16.5" thickBot="1" x14ac:dyDescent="0.3">
      <c r="A18" s="115" t="s">
        <v>32</v>
      </c>
      <c r="B18" s="116">
        <f>SUM(B14:B17)</f>
        <v>11170</v>
      </c>
      <c r="C18" s="117"/>
      <c r="D18" s="116">
        <f>SUM(D14:D17)</f>
        <v>4317</v>
      </c>
      <c r="E18" s="117"/>
      <c r="F18" s="116">
        <f>SUM(F14:F17)</f>
        <v>1314</v>
      </c>
      <c r="G18" s="117"/>
      <c r="H18" s="116">
        <f>SUM(H14:H17)</f>
        <v>643</v>
      </c>
      <c r="I18" s="118"/>
    </row>
    <row r="20" spans="1:9" ht="15.75" thickBot="1" x14ac:dyDescent="0.3"/>
    <row r="21" spans="1:9" s="110" customFormat="1" ht="15.75" x14ac:dyDescent="0.25">
      <c r="A21" s="185" t="s">
        <v>41</v>
      </c>
      <c r="B21" s="191" t="s">
        <v>108</v>
      </c>
      <c r="C21" s="191"/>
      <c r="D21" s="191" t="s">
        <v>109</v>
      </c>
      <c r="E21" s="191"/>
      <c r="F21" s="191" t="s">
        <v>110</v>
      </c>
      <c r="G21" s="191"/>
      <c r="H21" s="191" t="s">
        <v>111</v>
      </c>
      <c r="I21" s="192"/>
    </row>
    <row r="22" spans="1:9" s="110" customFormat="1" ht="16.5" thickBot="1" x14ac:dyDescent="0.25">
      <c r="A22" s="190"/>
      <c r="B22" s="104" t="s">
        <v>32</v>
      </c>
      <c r="C22" s="104" t="s">
        <v>102</v>
      </c>
      <c r="D22" s="104" t="s">
        <v>32</v>
      </c>
      <c r="E22" s="104" t="s">
        <v>102</v>
      </c>
      <c r="F22" s="104" t="s">
        <v>32</v>
      </c>
      <c r="G22" s="104" t="s">
        <v>102</v>
      </c>
      <c r="H22" s="104" t="s">
        <v>32</v>
      </c>
      <c r="I22" s="105" t="s">
        <v>102</v>
      </c>
    </row>
    <row r="23" spans="1:9" s="110" customFormat="1" x14ac:dyDescent="0.2">
      <c r="A23" s="106" t="s">
        <v>42</v>
      </c>
      <c r="B23" s="107">
        <v>10382</v>
      </c>
      <c r="C23" s="108">
        <f>B23/B$26</f>
        <v>0.92945389435989256</v>
      </c>
      <c r="D23" s="107">
        <v>3983</v>
      </c>
      <c r="E23" s="108">
        <f>D23/D$26</f>
        <v>0.9226314570303451</v>
      </c>
      <c r="F23" s="107">
        <v>1222</v>
      </c>
      <c r="G23" s="108">
        <f>F23/F$26</f>
        <v>0.9299847792998478</v>
      </c>
      <c r="H23" s="119">
        <v>570</v>
      </c>
      <c r="I23" s="109">
        <f>H23/H$26</f>
        <v>0.88646967340590976</v>
      </c>
    </row>
    <row r="24" spans="1:9" s="110" customFormat="1" x14ac:dyDescent="0.2">
      <c r="A24" s="106" t="s">
        <v>43</v>
      </c>
      <c r="B24" s="112">
        <v>788</v>
      </c>
      <c r="C24" s="113">
        <f>B24/B$26</f>
        <v>7.0546105640107437E-2</v>
      </c>
      <c r="D24" s="112">
        <v>334</v>
      </c>
      <c r="E24" s="113">
        <f>D24/D$26</f>
        <v>7.7368542969654855E-2</v>
      </c>
      <c r="F24" s="112">
        <v>92</v>
      </c>
      <c r="G24" s="113">
        <f>F24/F$26</f>
        <v>7.0015220700152203E-2</v>
      </c>
      <c r="H24" s="120">
        <v>73</v>
      </c>
      <c r="I24" s="114">
        <f>H24/H$26</f>
        <v>0.11353032659409021</v>
      </c>
    </row>
    <row r="25" spans="1:9" s="110" customFormat="1" x14ac:dyDescent="0.2">
      <c r="A25" s="106" t="s">
        <v>21</v>
      </c>
      <c r="B25" s="112">
        <v>0</v>
      </c>
      <c r="C25" s="113">
        <f>B25/B$26</f>
        <v>0</v>
      </c>
      <c r="D25" s="112">
        <v>0</v>
      </c>
      <c r="E25" s="113">
        <f>D25/D$26</f>
        <v>0</v>
      </c>
      <c r="F25" s="112">
        <v>0</v>
      </c>
      <c r="G25" s="113">
        <f>F25/F$26</f>
        <v>0</v>
      </c>
      <c r="H25" s="120">
        <v>0</v>
      </c>
      <c r="I25" s="114">
        <f>H25/H$26</f>
        <v>0</v>
      </c>
    </row>
    <row r="26" spans="1:9" s="103" customFormat="1" ht="16.5" thickBot="1" x14ac:dyDescent="0.3">
      <c r="A26" s="115" t="s">
        <v>32</v>
      </c>
      <c r="B26" s="116">
        <f>SUM(B23:B25)</f>
        <v>11170</v>
      </c>
      <c r="C26" s="117"/>
      <c r="D26" s="116">
        <f>SUM(D23:D25)</f>
        <v>4317</v>
      </c>
      <c r="E26" s="117"/>
      <c r="F26" s="116">
        <f>SUM(F23:F25)</f>
        <v>1314</v>
      </c>
      <c r="G26" s="117"/>
      <c r="H26" s="116">
        <f>SUM(H23:H25)</f>
        <v>643</v>
      </c>
      <c r="I26" s="118"/>
    </row>
    <row r="28" spans="1:9" ht="15.75" thickBot="1" x14ac:dyDescent="0.3"/>
    <row r="29" spans="1:9" s="110" customFormat="1" ht="15.75" x14ac:dyDescent="0.25">
      <c r="A29" s="185" t="s">
        <v>33</v>
      </c>
      <c r="B29" s="191" t="s">
        <v>108</v>
      </c>
      <c r="C29" s="191"/>
      <c r="D29" s="191" t="s">
        <v>109</v>
      </c>
      <c r="E29" s="191"/>
      <c r="F29" s="191" t="s">
        <v>110</v>
      </c>
      <c r="G29" s="191"/>
      <c r="H29" s="191" t="s">
        <v>111</v>
      </c>
      <c r="I29" s="192"/>
    </row>
    <row r="30" spans="1:9" s="110" customFormat="1" ht="16.5" thickBot="1" x14ac:dyDescent="0.25">
      <c r="A30" s="190"/>
      <c r="B30" s="104" t="s">
        <v>32</v>
      </c>
      <c r="C30" s="104" t="s">
        <v>102</v>
      </c>
      <c r="D30" s="104" t="s">
        <v>32</v>
      </c>
      <c r="E30" s="104" t="s">
        <v>102</v>
      </c>
      <c r="F30" s="104" t="s">
        <v>32</v>
      </c>
      <c r="G30" s="104" t="s">
        <v>102</v>
      </c>
      <c r="H30" s="104" t="s">
        <v>32</v>
      </c>
      <c r="I30" s="105" t="s">
        <v>102</v>
      </c>
    </row>
    <row r="31" spans="1:9" s="110" customFormat="1" x14ac:dyDescent="0.2">
      <c r="A31" s="106" t="s">
        <v>114</v>
      </c>
      <c r="B31" s="121">
        <v>746</v>
      </c>
      <c r="C31" s="122">
        <f>B31/B$34</f>
        <v>6.6786034019695614E-2</v>
      </c>
      <c r="D31" s="121">
        <v>234</v>
      </c>
      <c r="E31" s="122">
        <f>D31/D$34</f>
        <v>5.4204308547602505E-2</v>
      </c>
      <c r="F31" s="121">
        <v>59</v>
      </c>
      <c r="G31" s="122">
        <f>F31/F$34</f>
        <v>4.4901065449010652E-2</v>
      </c>
      <c r="H31" s="121">
        <v>37</v>
      </c>
      <c r="I31" s="123">
        <f>H31/H$34</f>
        <v>5.7542768273716953E-2</v>
      </c>
    </row>
    <row r="32" spans="1:9" s="110" customFormat="1" x14ac:dyDescent="0.2">
      <c r="A32" s="106" t="s">
        <v>40</v>
      </c>
      <c r="B32" s="124">
        <v>10301</v>
      </c>
      <c r="C32" s="122">
        <f t="shared" ref="C32:C33" si="0">B32/B$34</f>
        <v>0.92220232766338406</v>
      </c>
      <c r="D32" s="124">
        <v>4039</v>
      </c>
      <c r="E32" s="122">
        <f t="shared" ref="E32:E33" si="1">D32/D$34</f>
        <v>0.93560342830669452</v>
      </c>
      <c r="F32" s="124">
        <v>1236</v>
      </c>
      <c r="G32" s="122">
        <f t="shared" ref="G32:G33" si="2">F32/F$34</f>
        <v>0.94063926940639264</v>
      </c>
      <c r="H32" s="124">
        <v>602</v>
      </c>
      <c r="I32" s="123">
        <f t="shared" ref="I32:I33" si="3">H32/H$34</f>
        <v>0.93623639191290819</v>
      </c>
    </row>
    <row r="33" spans="1:9" s="110" customFormat="1" x14ac:dyDescent="0.2">
      <c r="A33" s="106" t="s">
        <v>115</v>
      </c>
      <c r="B33" s="121">
        <v>123</v>
      </c>
      <c r="C33" s="122">
        <f t="shared" si="0"/>
        <v>1.1011638316920322E-2</v>
      </c>
      <c r="D33" s="121">
        <v>44</v>
      </c>
      <c r="E33" s="122">
        <f t="shared" si="1"/>
        <v>1.0192263145703035E-2</v>
      </c>
      <c r="F33" s="121">
        <v>19</v>
      </c>
      <c r="G33" s="122">
        <f t="shared" si="2"/>
        <v>1.4459665144596651E-2</v>
      </c>
      <c r="H33" s="121">
        <v>4</v>
      </c>
      <c r="I33" s="123">
        <f t="shared" si="3"/>
        <v>6.2208398133748056E-3</v>
      </c>
    </row>
    <row r="34" spans="1:9" s="103" customFormat="1" ht="16.5" thickBot="1" x14ac:dyDescent="0.3">
      <c r="A34" s="115" t="s">
        <v>32</v>
      </c>
      <c r="B34" s="116">
        <f>B31+B32+B33</f>
        <v>11170</v>
      </c>
      <c r="C34" s="117"/>
      <c r="D34" s="116">
        <f>SUM(D31:D33)</f>
        <v>4317</v>
      </c>
      <c r="E34" s="117"/>
      <c r="F34" s="116">
        <f t="shared" ref="F34:H34" si="4">F31+F32+F33</f>
        <v>1314</v>
      </c>
      <c r="G34" s="117"/>
      <c r="H34" s="116">
        <f t="shared" si="4"/>
        <v>643</v>
      </c>
      <c r="I34" s="118"/>
    </row>
    <row r="36" spans="1:9" ht="15.75" thickBot="1" x14ac:dyDescent="0.3"/>
    <row r="37" spans="1:9" s="110" customFormat="1" ht="15.75" x14ac:dyDescent="0.25">
      <c r="A37" s="185" t="s">
        <v>13</v>
      </c>
      <c r="B37" s="187" t="s">
        <v>108</v>
      </c>
      <c r="C37" s="188"/>
      <c r="D37" s="187" t="s">
        <v>109</v>
      </c>
      <c r="E37" s="188"/>
      <c r="F37" s="187" t="s">
        <v>110</v>
      </c>
      <c r="G37" s="188"/>
      <c r="H37" s="187" t="s">
        <v>111</v>
      </c>
      <c r="I37" s="189"/>
    </row>
    <row r="38" spans="1:9" s="110" customFormat="1" ht="15.75" x14ac:dyDescent="0.25">
      <c r="A38" s="186"/>
      <c r="B38" s="58" t="s">
        <v>32</v>
      </c>
      <c r="C38" s="58" t="s">
        <v>102</v>
      </c>
      <c r="D38" s="58" t="s">
        <v>32</v>
      </c>
      <c r="E38" s="58" t="s">
        <v>102</v>
      </c>
      <c r="F38" s="58" t="s">
        <v>32</v>
      </c>
      <c r="G38" s="58" t="s">
        <v>102</v>
      </c>
      <c r="H38" s="58" t="s">
        <v>32</v>
      </c>
      <c r="I38" s="125" t="s">
        <v>102</v>
      </c>
    </row>
    <row r="39" spans="1:9" s="110" customFormat="1" x14ac:dyDescent="0.2">
      <c r="A39" s="106" t="s">
        <v>116</v>
      </c>
      <c r="B39" s="112">
        <v>4647</v>
      </c>
      <c r="C39" s="126">
        <f>B39/B$42</f>
        <v>0.41602506714413606</v>
      </c>
      <c r="D39" s="112">
        <v>1867</v>
      </c>
      <c r="E39" s="126">
        <f>B39/B$42</f>
        <v>0.41602506714413606</v>
      </c>
      <c r="F39" s="112">
        <v>570</v>
      </c>
      <c r="G39" s="126">
        <f>F39/F$42</f>
        <v>0.43378995433789952</v>
      </c>
      <c r="H39" s="112">
        <v>271</v>
      </c>
      <c r="I39" s="127">
        <f>H39/H$42</f>
        <v>0.42146189735614309</v>
      </c>
    </row>
    <row r="40" spans="1:9" s="110" customFormat="1" x14ac:dyDescent="0.2">
      <c r="A40" s="106" t="s">
        <v>117</v>
      </c>
      <c r="B40" s="112">
        <v>5999</v>
      </c>
      <c r="C40" s="126">
        <f t="shared" ref="C40:C41" si="5">B40/B$42</f>
        <v>0.53706356311548786</v>
      </c>
      <c r="D40" s="112">
        <v>2245</v>
      </c>
      <c r="E40" s="126">
        <f t="shared" ref="E40:E41" si="6">B40/B$42</f>
        <v>0.53706356311548786</v>
      </c>
      <c r="F40" s="112">
        <v>678</v>
      </c>
      <c r="G40" s="126">
        <f t="shared" ref="G40:G41" si="7">F40/F$42</f>
        <v>0.51598173515981738</v>
      </c>
      <c r="H40" s="112">
        <v>348</v>
      </c>
      <c r="I40" s="127">
        <f t="shared" ref="I40:I41" si="8">H40/H$42</f>
        <v>0.54121306376360812</v>
      </c>
    </row>
    <row r="41" spans="1:9" s="110" customFormat="1" x14ac:dyDescent="0.2">
      <c r="A41" s="106" t="s">
        <v>115</v>
      </c>
      <c r="B41" s="112">
        <v>524</v>
      </c>
      <c r="C41" s="126">
        <f t="shared" si="5"/>
        <v>4.6911369740376005E-2</v>
      </c>
      <c r="D41" s="112">
        <v>205</v>
      </c>
      <c r="E41" s="126">
        <f t="shared" si="6"/>
        <v>4.6911369740376005E-2</v>
      </c>
      <c r="F41" s="112">
        <v>66</v>
      </c>
      <c r="G41" s="126">
        <f t="shared" si="7"/>
        <v>5.0228310502283102E-2</v>
      </c>
      <c r="H41" s="112">
        <v>24</v>
      </c>
      <c r="I41" s="127">
        <f t="shared" si="8"/>
        <v>3.7325038880248837E-2</v>
      </c>
    </row>
    <row r="42" spans="1:9" s="110" customFormat="1" ht="16.5" thickBot="1" x14ac:dyDescent="0.3">
      <c r="A42" s="115" t="s">
        <v>32</v>
      </c>
      <c r="B42" s="116">
        <f>B39+B40+B41</f>
        <v>11170</v>
      </c>
      <c r="C42" s="117"/>
      <c r="D42" s="116">
        <f>SUM(D39:D41)</f>
        <v>4317</v>
      </c>
      <c r="E42" s="117"/>
      <c r="F42" s="116">
        <f>SUM(F39:F41)</f>
        <v>1314</v>
      </c>
      <c r="G42" s="117"/>
      <c r="H42" s="116">
        <f>SUM(H39:H41)</f>
        <v>643</v>
      </c>
      <c r="I42" s="118"/>
    </row>
  </sheetData>
  <mergeCells count="25">
    <mergeCell ref="A12:A13"/>
    <mergeCell ref="B12:C12"/>
    <mergeCell ref="D12:E12"/>
    <mergeCell ref="F12:G12"/>
    <mergeCell ref="H12:I12"/>
    <mergeCell ref="A3:A4"/>
    <mergeCell ref="B3:C3"/>
    <mergeCell ref="D3:E3"/>
    <mergeCell ref="F3:G3"/>
    <mergeCell ref="H3:I3"/>
    <mergeCell ref="A29:A30"/>
    <mergeCell ref="B29:C29"/>
    <mergeCell ref="D29:E29"/>
    <mergeCell ref="F29:G29"/>
    <mergeCell ref="H29:I29"/>
    <mergeCell ref="A21:A22"/>
    <mergeCell ref="B21:C21"/>
    <mergeCell ref="D21:E21"/>
    <mergeCell ref="F21:G21"/>
    <mergeCell ref="H21:I21"/>
    <mergeCell ref="A37:A38"/>
    <mergeCell ref="B37:C37"/>
    <mergeCell ref="D37:E37"/>
    <mergeCell ref="F37:G37"/>
    <mergeCell ref="H37:I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5399E-12BC-49FE-91C9-8B1F8B97F8E1}">
  <sheetPr>
    <tabColor rgb="FF00B050"/>
  </sheetPr>
  <dimension ref="A1:R69"/>
  <sheetViews>
    <sheetView topLeftCell="A46" workbookViewId="0">
      <selection activeCell="D27" sqref="D27"/>
    </sheetView>
  </sheetViews>
  <sheetFormatPr defaultColWidth="27.5703125" defaultRowHeight="15" x14ac:dyDescent="0.25"/>
  <cols>
    <col min="1" max="1" width="26.5703125" customWidth="1"/>
    <col min="2" max="2" width="12.140625" bestFit="1" customWidth="1"/>
    <col min="3" max="3" width="11.85546875" bestFit="1" customWidth="1"/>
    <col min="4" max="4" width="14.5703125" bestFit="1" customWidth="1"/>
    <col min="5" max="5" width="13.140625" bestFit="1" customWidth="1"/>
    <col min="6" max="6" width="12" bestFit="1" customWidth="1"/>
    <col min="7" max="7" width="8.7109375" bestFit="1" customWidth="1"/>
    <col min="8" max="8" width="14.140625" bestFit="1" customWidth="1"/>
    <col min="9" max="9" width="4.42578125" customWidth="1"/>
    <col min="11" max="11" width="12.140625" bestFit="1" customWidth="1"/>
    <col min="12" max="12" width="11.85546875" bestFit="1" customWidth="1"/>
    <col min="13" max="13" width="14.5703125" bestFit="1" customWidth="1"/>
    <col min="14" max="14" width="13.140625" bestFit="1" customWidth="1"/>
    <col min="15" max="15" width="12" bestFit="1" customWidth="1"/>
    <col min="16" max="16" width="10.5703125" bestFit="1" customWidth="1"/>
    <col min="17" max="17" width="14.140625" bestFit="1" customWidth="1"/>
  </cols>
  <sheetData>
    <row r="1" spans="1:18" ht="15.75" x14ac:dyDescent="0.25">
      <c r="A1" s="1" t="s">
        <v>62</v>
      </c>
      <c r="B1" s="9"/>
      <c r="C1" s="9"/>
      <c r="D1" s="9"/>
      <c r="E1" s="9"/>
      <c r="F1" s="9"/>
      <c r="G1" s="9"/>
      <c r="H1" s="172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.75" x14ac:dyDescent="0.25">
      <c r="A2" s="3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 x14ac:dyDescent="0.25">
      <c r="A4" s="10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</row>
    <row r="5" spans="1:18" ht="15.75" x14ac:dyDescent="0.25">
      <c r="A5" s="49" t="s">
        <v>23</v>
      </c>
      <c r="B5" s="15" t="s">
        <v>58</v>
      </c>
      <c r="C5" s="15" t="s">
        <v>59</v>
      </c>
      <c r="D5" s="15" t="s">
        <v>60</v>
      </c>
      <c r="E5" s="15" t="s">
        <v>61</v>
      </c>
      <c r="F5" s="15" t="s">
        <v>63</v>
      </c>
      <c r="G5" s="15" t="s">
        <v>22</v>
      </c>
      <c r="H5" s="59" t="s">
        <v>12</v>
      </c>
      <c r="I5" s="128"/>
      <c r="J5" s="49" t="s">
        <v>23</v>
      </c>
      <c r="K5" s="14" t="s">
        <v>58</v>
      </c>
      <c r="L5" s="15" t="s">
        <v>59</v>
      </c>
      <c r="M5" s="15" t="s">
        <v>60</v>
      </c>
      <c r="N5" s="15" t="s">
        <v>61</v>
      </c>
      <c r="O5" s="15" t="s">
        <v>63</v>
      </c>
      <c r="P5" s="15" t="s">
        <v>22</v>
      </c>
      <c r="Q5" s="59" t="s">
        <v>12</v>
      </c>
      <c r="R5" s="128"/>
    </row>
    <row r="6" spans="1:18" ht="15.75" x14ac:dyDescent="0.25">
      <c r="A6" s="28" t="s">
        <v>24</v>
      </c>
      <c r="B6" s="90">
        <v>4</v>
      </c>
      <c r="C6" s="30">
        <v>91</v>
      </c>
      <c r="D6" s="30">
        <v>362</v>
      </c>
      <c r="E6" s="30">
        <v>62</v>
      </c>
      <c r="F6" s="30">
        <v>2</v>
      </c>
      <c r="G6" s="30">
        <v>1</v>
      </c>
      <c r="H6" s="43">
        <v>522</v>
      </c>
      <c r="I6" s="9"/>
      <c r="J6" s="28" t="s">
        <v>24</v>
      </c>
      <c r="K6" s="80">
        <f t="shared" ref="K6:Q8" si="0">B6/$H6</f>
        <v>7.6628352490421452E-3</v>
      </c>
      <c r="L6" s="33">
        <f t="shared" si="0"/>
        <v>0.17432950191570881</v>
      </c>
      <c r="M6" s="33">
        <f t="shared" si="0"/>
        <v>0.69348659003831414</v>
      </c>
      <c r="N6" s="33">
        <f t="shared" si="0"/>
        <v>0.11877394636015326</v>
      </c>
      <c r="O6" s="33">
        <f t="shared" si="0"/>
        <v>3.8314176245210726E-3</v>
      </c>
      <c r="P6" s="33">
        <f t="shared" si="0"/>
        <v>1.9157088122605363E-3</v>
      </c>
      <c r="Q6" s="44">
        <f t="shared" si="0"/>
        <v>1</v>
      </c>
      <c r="R6" s="9"/>
    </row>
    <row r="7" spans="1:18" ht="15.75" x14ac:dyDescent="0.25">
      <c r="A7" s="28" t="s">
        <v>25</v>
      </c>
      <c r="B7" s="90">
        <v>4</v>
      </c>
      <c r="C7" s="91">
        <v>59</v>
      </c>
      <c r="D7" s="91">
        <v>151</v>
      </c>
      <c r="E7" s="91">
        <v>31</v>
      </c>
      <c r="F7" s="91"/>
      <c r="G7" s="91">
        <v>3</v>
      </c>
      <c r="H7" s="43">
        <v>248</v>
      </c>
      <c r="I7" s="9"/>
      <c r="J7" s="28" t="s">
        <v>25</v>
      </c>
      <c r="K7" s="80">
        <f t="shared" si="0"/>
        <v>1.6129032258064516E-2</v>
      </c>
      <c r="L7" s="33">
        <f t="shared" si="0"/>
        <v>0.23790322580645162</v>
      </c>
      <c r="M7" s="33">
        <f t="shared" si="0"/>
        <v>0.6088709677419355</v>
      </c>
      <c r="N7" s="33">
        <f t="shared" si="0"/>
        <v>0.125</v>
      </c>
      <c r="O7" s="33">
        <f t="shared" si="0"/>
        <v>0</v>
      </c>
      <c r="P7" s="33">
        <f t="shared" si="0"/>
        <v>1.2096774193548387E-2</v>
      </c>
      <c r="Q7" s="44">
        <f t="shared" si="0"/>
        <v>1</v>
      </c>
      <c r="R7" s="9"/>
    </row>
    <row r="8" spans="1:18" ht="15.75" x14ac:dyDescent="0.25">
      <c r="A8" s="4" t="s">
        <v>12</v>
      </c>
      <c r="B8" s="129">
        <v>8</v>
      </c>
      <c r="C8" s="36">
        <v>150</v>
      </c>
      <c r="D8" s="36">
        <v>513</v>
      </c>
      <c r="E8" s="36">
        <v>93</v>
      </c>
      <c r="F8" s="36">
        <v>2</v>
      </c>
      <c r="G8" s="36">
        <v>4</v>
      </c>
      <c r="H8" s="92">
        <v>770</v>
      </c>
      <c r="I8" s="9"/>
      <c r="J8" s="4" t="s">
        <v>12</v>
      </c>
      <c r="K8" s="83">
        <f t="shared" si="0"/>
        <v>1.038961038961039E-2</v>
      </c>
      <c r="L8" s="84">
        <f t="shared" si="0"/>
        <v>0.19480519480519481</v>
      </c>
      <c r="M8" s="84">
        <f t="shared" si="0"/>
        <v>0.66623376623376629</v>
      </c>
      <c r="N8" s="84">
        <f t="shared" si="0"/>
        <v>0.12077922077922078</v>
      </c>
      <c r="O8" s="84">
        <f t="shared" si="0"/>
        <v>2.5974025974025974E-3</v>
      </c>
      <c r="P8" s="84">
        <f t="shared" si="0"/>
        <v>5.1948051948051948E-3</v>
      </c>
      <c r="Q8" s="85">
        <f t="shared" si="0"/>
        <v>1</v>
      </c>
      <c r="R8" s="9"/>
    </row>
    <row r="9" spans="1:18" ht="15.7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 x14ac:dyDescent="0.25">
      <c r="A10" s="10"/>
      <c r="B10" s="9"/>
      <c r="C10" s="9"/>
      <c r="D10" s="9"/>
      <c r="E10" s="9"/>
      <c r="F10" s="172"/>
      <c r="G10" s="9"/>
      <c r="H10" s="9"/>
      <c r="I10" s="9"/>
      <c r="J10" s="10"/>
      <c r="K10" s="9"/>
      <c r="L10" s="9"/>
      <c r="M10" s="9"/>
      <c r="N10" s="10"/>
      <c r="O10" s="9"/>
      <c r="P10" s="9"/>
      <c r="Q10" s="9"/>
      <c r="R10" s="9"/>
    </row>
    <row r="11" spans="1:18" ht="15.75" x14ac:dyDescent="0.25">
      <c r="A11" s="13" t="s">
        <v>33</v>
      </c>
      <c r="B11" s="11" t="s">
        <v>58</v>
      </c>
      <c r="C11" s="5" t="s">
        <v>59</v>
      </c>
      <c r="D11" s="5" t="s">
        <v>60</v>
      </c>
      <c r="E11" s="5" t="s">
        <v>61</v>
      </c>
      <c r="F11" s="5" t="s">
        <v>63</v>
      </c>
      <c r="G11" s="86" t="s">
        <v>22</v>
      </c>
      <c r="H11" s="87" t="s">
        <v>12</v>
      </c>
      <c r="I11" s="9"/>
      <c r="J11" s="13" t="s">
        <v>33</v>
      </c>
      <c r="K11" s="130" t="s">
        <v>58</v>
      </c>
      <c r="L11" s="38" t="s">
        <v>59</v>
      </c>
      <c r="M11" s="38" t="s">
        <v>60</v>
      </c>
      <c r="N11" s="38" t="s">
        <v>61</v>
      </c>
      <c r="O11" s="38" t="s">
        <v>63</v>
      </c>
      <c r="P11" s="38" t="s">
        <v>22</v>
      </c>
      <c r="Q11" s="131" t="s">
        <v>12</v>
      </c>
      <c r="R11" s="9"/>
    </row>
    <row r="12" spans="1:18" ht="15.75" x14ac:dyDescent="0.25">
      <c r="A12" s="42" t="s">
        <v>46</v>
      </c>
      <c r="B12" s="90"/>
      <c r="C12" s="30"/>
      <c r="D12" s="30">
        <v>1</v>
      </c>
      <c r="E12" s="30"/>
      <c r="F12" s="30"/>
      <c r="G12" s="30"/>
      <c r="H12" s="94">
        <v>1</v>
      </c>
      <c r="I12" s="30"/>
      <c r="J12" s="132" t="s">
        <v>46</v>
      </c>
      <c r="K12" s="77">
        <f t="shared" ref="K12:K23" si="1">B12/B$23</f>
        <v>0</v>
      </c>
      <c r="L12" s="78">
        <f t="shared" ref="L12:Q12" si="2">C12/C$23</f>
        <v>0</v>
      </c>
      <c r="M12" s="78">
        <f t="shared" si="2"/>
        <v>1.9493177387914229E-3</v>
      </c>
      <c r="N12" s="78">
        <f t="shared" si="2"/>
        <v>0</v>
      </c>
      <c r="O12" s="78">
        <f t="shared" si="2"/>
        <v>0</v>
      </c>
      <c r="P12" s="78">
        <f t="shared" si="2"/>
        <v>0</v>
      </c>
      <c r="Q12" s="79">
        <f t="shared" si="2"/>
        <v>1.2987012987012987E-3</v>
      </c>
      <c r="R12" s="30"/>
    </row>
    <row r="13" spans="1:18" ht="15.75" x14ac:dyDescent="0.25">
      <c r="A13" s="42" t="s">
        <v>47</v>
      </c>
      <c r="B13" s="90"/>
      <c r="C13" s="91">
        <v>2</v>
      </c>
      <c r="D13" s="91">
        <v>1</v>
      </c>
      <c r="E13" s="91"/>
      <c r="F13" s="91"/>
      <c r="G13" s="91"/>
      <c r="H13" s="43">
        <v>3</v>
      </c>
      <c r="I13" s="9"/>
      <c r="J13" s="133" t="s">
        <v>47</v>
      </c>
      <c r="K13" s="80">
        <f t="shared" si="1"/>
        <v>0</v>
      </c>
      <c r="L13" s="33">
        <f t="shared" ref="L13:L23" si="3">C13/C$23</f>
        <v>1.3333333333333334E-2</v>
      </c>
      <c r="M13" s="33">
        <f t="shared" ref="M13:M23" si="4">D13/D$23</f>
        <v>1.9493177387914229E-3</v>
      </c>
      <c r="N13" s="33">
        <f t="shared" ref="N13:N23" si="5">E13/E$23</f>
        <v>0</v>
      </c>
      <c r="O13" s="33">
        <f t="shared" ref="O13:O23" si="6">F13/F$23</f>
        <v>0</v>
      </c>
      <c r="P13" s="33">
        <f t="shared" ref="P13:P23" si="7">G13/G$23</f>
        <v>0</v>
      </c>
      <c r="Q13" s="44">
        <f t="shared" ref="Q13:Q23" si="8">H13/H$23</f>
        <v>3.8961038961038961E-3</v>
      </c>
      <c r="R13" s="9"/>
    </row>
    <row r="14" spans="1:18" ht="15.75" x14ac:dyDescent="0.25">
      <c r="A14" s="42" t="s">
        <v>64</v>
      </c>
      <c r="B14" s="90"/>
      <c r="C14" s="91">
        <v>1</v>
      </c>
      <c r="D14" s="91">
        <v>16</v>
      </c>
      <c r="E14" s="91"/>
      <c r="F14" s="91"/>
      <c r="G14" s="91"/>
      <c r="H14" s="43">
        <v>17</v>
      </c>
      <c r="I14" s="9"/>
      <c r="J14" s="133" t="s">
        <v>64</v>
      </c>
      <c r="K14" s="80">
        <f t="shared" si="1"/>
        <v>0</v>
      </c>
      <c r="L14" s="33">
        <f t="shared" si="3"/>
        <v>6.6666666666666671E-3</v>
      </c>
      <c r="M14" s="33">
        <f t="shared" si="4"/>
        <v>3.1189083820662766E-2</v>
      </c>
      <c r="N14" s="33">
        <f t="shared" si="5"/>
        <v>0</v>
      </c>
      <c r="O14" s="33">
        <f t="shared" si="6"/>
        <v>0</v>
      </c>
      <c r="P14" s="33">
        <f t="shared" si="7"/>
        <v>0</v>
      </c>
      <c r="Q14" s="44">
        <f t="shared" si="8"/>
        <v>2.2077922077922078E-2</v>
      </c>
      <c r="R14" s="9"/>
    </row>
    <row r="15" spans="1:18" ht="15.75" x14ac:dyDescent="0.25">
      <c r="A15" s="42" t="s">
        <v>35</v>
      </c>
      <c r="B15" s="90"/>
      <c r="C15" s="91"/>
      <c r="D15" s="91">
        <v>2</v>
      </c>
      <c r="E15" s="91"/>
      <c r="F15" s="91"/>
      <c r="G15" s="91"/>
      <c r="H15" s="43">
        <v>2</v>
      </c>
      <c r="I15" s="9"/>
      <c r="J15" s="133" t="s">
        <v>35</v>
      </c>
      <c r="K15" s="80">
        <f t="shared" si="1"/>
        <v>0</v>
      </c>
      <c r="L15" s="33">
        <f t="shared" si="3"/>
        <v>0</v>
      </c>
      <c r="M15" s="33">
        <f t="shared" si="4"/>
        <v>3.8986354775828458E-3</v>
      </c>
      <c r="N15" s="33">
        <f t="shared" si="5"/>
        <v>0</v>
      </c>
      <c r="O15" s="33">
        <f t="shared" si="6"/>
        <v>0</v>
      </c>
      <c r="P15" s="33">
        <f t="shared" si="7"/>
        <v>0</v>
      </c>
      <c r="Q15" s="44">
        <f t="shared" si="8"/>
        <v>2.5974025974025974E-3</v>
      </c>
      <c r="R15" s="9"/>
    </row>
    <row r="16" spans="1:18" ht="15.75" x14ac:dyDescent="0.25">
      <c r="A16" s="42" t="s">
        <v>36</v>
      </c>
      <c r="B16" s="90"/>
      <c r="C16" s="91">
        <v>2</v>
      </c>
      <c r="D16" s="91">
        <v>2</v>
      </c>
      <c r="E16" s="91"/>
      <c r="F16" s="91"/>
      <c r="G16" s="91"/>
      <c r="H16" s="43">
        <v>4</v>
      </c>
      <c r="I16" s="9"/>
      <c r="J16" s="133" t="s">
        <v>36</v>
      </c>
      <c r="K16" s="80">
        <f t="shared" si="1"/>
        <v>0</v>
      </c>
      <c r="L16" s="33">
        <f t="shared" si="3"/>
        <v>1.3333333333333334E-2</v>
      </c>
      <c r="M16" s="33">
        <f t="shared" si="4"/>
        <v>3.8986354775828458E-3</v>
      </c>
      <c r="N16" s="33">
        <f t="shared" si="5"/>
        <v>0</v>
      </c>
      <c r="O16" s="33">
        <f t="shared" si="6"/>
        <v>0</v>
      </c>
      <c r="P16" s="33">
        <f t="shared" si="7"/>
        <v>0</v>
      </c>
      <c r="Q16" s="44">
        <f t="shared" si="8"/>
        <v>5.1948051948051948E-3</v>
      </c>
      <c r="R16" s="9"/>
    </row>
    <row r="17" spans="1:18" ht="15.75" x14ac:dyDescent="0.25">
      <c r="A17" s="42" t="s">
        <v>65</v>
      </c>
      <c r="B17" s="90"/>
      <c r="C17" s="91"/>
      <c r="D17" s="91">
        <v>2</v>
      </c>
      <c r="E17" s="91"/>
      <c r="F17" s="91"/>
      <c r="G17" s="91"/>
      <c r="H17" s="43">
        <v>2</v>
      </c>
      <c r="I17" s="9"/>
      <c r="J17" s="133" t="s">
        <v>65</v>
      </c>
      <c r="K17" s="80">
        <f t="shared" si="1"/>
        <v>0</v>
      </c>
      <c r="L17" s="33">
        <f t="shared" si="3"/>
        <v>0</v>
      </c>
      <c r="M17" s="33">
        <f t="shared" si="4"/>
        <v>3.8986354775828458E-3</v>
      </c>
      <c r="N17" s="33">
        <f t="shared" si="5"/>
        <v>0</v>
      </c>
      <c r="O17" s="33">
        <f t="shared" si="6"/>
        <v>0</v>
      </c>
      <c r="P17" s="33">
        <f t="shared" si="7"/>
        <v>0</v>
      </c>
      <c r="Q17" s="44">
        <f t="shared" si="8"/>
        <v>2.5974025974025974E-3</v>
      </c>
      <c r="R17" s="9"/>
    </row>
    <row r="18" spans="1:18" ht="15.75" x14ac:dyDescent="0.25">
      <c r="A18" s="42" t="s">
        <v>20</v>
      </c>
      <c r="B18" s="90"/>
      <c r="C18" s="91">
        <v>1</v>
      </c>
      <c r="D18" s="91">
        <v>5</v>
      </c>
      <c r="E18" s="91"/>
      <c r="F18" s="91"/>
      <c r="G18" s="91"/>
      <c r="H18" s="43">
        <v>6</v>
      </c>
      <c r="I18" s="9"/>
      <c r="J18" s="133" t="s">
        <v>20</v>
      </c>
      <c r="K18" s="80">
        <f t="shared" si="1"/>
        <v>0</v>
      </c>
      <c r="L18" s="33">
        <f t="shared" si="3"/>
        <v>6.6666666666666671E-3</v>
      </c>
      <c r="M18" s="33">
        <f t="shared" si="4"/>
        <v>9.7465886939571145E-3</v>
      </c>
      <c r="N18" s="33">
        <f t="shared" si="5"/>
        <v>0</v>
      </c>
      <c r="O18" s="33">
        <f t="shared" si="6"/>
        <v>0</v>
      </c>
      <c r="P18" s="33">
        <f t="shared" si="7"/>
        <v>0</v>
      </c>
      <c r="Q18" s="44">
        <f t="shared" si="8"/>
        <v>7.7922077922077922E-3</v>
      </c>
      <c r="R18" s="9"/>
    </row>
    <row r="19" spans="1:18" ht="15.75" x14ac:dyDescent="0.25">
      <c r="A19" s="42" t="s">
        <v>38</v>
      </c>
      <c r="B19" s="90"/>
      <c r="C19" s="91">
        <v>1</v>
      </c>
      <c r="D19" s="91">
        <v>1</v>
      </c>
      <c r="E19" s="91"/>
      <c r="F19" s="91"/>
      <c r="G19" s="91"/>
      <c r="H19" s="43">
        <v>2</v>
      </c>
      <c r="I19" s="9"/>
      <c r="J19" s="133" t="s">
        <v>38</v>
      </c>
      <c r="K19" s="80">
        <f t="shared" si="1"/>
        <v>0</v>
      </c>
      <c r="L19" s="33">
        <f t="shared" si="3"/>
        <v>6.6666666666666671E-3</v>
      </c>
      <c r="M19" s="33">
        <f t="shared" si="4"/>
        <v>1.9493177387914229E-3</v>
      </c>
      <c r="N19" s="33">
        <f t="shared" si="5"/>
        <v>0</v>
      </c>
      <c r="O19" s="33">
        <f t="shared" si="6"/>
        <v>0</v>
      </c>
      <c r="P19" s="33">
        <f t="shared" si="7"/>
        <v>0</v>
      </c>
      <c r="Q19" s="44">
        <f t="shared" si="8"/>
        <v>2.5974025974025974E-3</v>
      </c>
      <c r="R19" s="9"/>
    </row>
    <row r="20" spans="1:18" ht="15.75" x14ac:dyDescent="0.25">
      <c r="A20" s="42" t="s">
        <v>39</v>
      </c>
      <c r="B20" s="90"/>
      <c r="C20" s="91"/>
      <c r="D20" s="91">
        <v>6</v>
      </c>
      <c r="E20" s="91">
        <v>2</v>
      </c>
      <c r="F20" s="91"/>
      <c r="G20" s="91"/>
      <c r="H20" s="43">
        <v>8</v>
      </c>
      <c r="I20" s="9"/>
      <c r="J20" s="133" t="s">
        <v>39</v>
      </c>
      <c r="K20" s="80">
        <f t="shared" si="1"/>
        <v>0</v>
      </c>
      <c r="L20" s="33">
        <f t="shared" si="3"/>
        <v>0</v>
      </c>
      <c r="M20" s="33">
        <f t="shared" si="4"/>
        <v>1.1695906432748537E-2</v>
      </c>
      <c r="N20" s="33">
        <f t="shared" si="5"/>
        <v>2.1505376344086023E-2</v>
      </c>
      <c r="O20" s="33">
        <f t="shared" si="6"/>
        <v>0</v>
      </c>
      <c r="P20" s="33">
        <f t="shared" si="7"/>
        <v>0</v>
      </c>
      <c r="Q20" s="44">
        <f t="shared" si="8"/>
        <v>1.038961038961039E-2</v>
      </c>
      <c r="R20" s="9"/>
    </row>
    <row r="21" spans="1:18" ht="15.75" x14ac:dyDescent="0.25">
      <c r="A21" s="42" t="s">
        <v>66</v>
      </c>
      <c r="B21" s="90">
        <v>6</v>
      </c>
      <c r="C21" s="91">
        <v>116</v>
      </c>
      <c r="D21" s="91">
        <v>320</v>
      </c>
      <c r="E21" s="91">
        <v>78</v>
      </c>
      <c r="F21" s="91">
        <v>1</v>
      </c>
      <c r="G21" s="91">
        <v>2</v>
      </c>
      <c r="H21" s="43">
        <v>523</v>
      </c>
      <c r="I21" s="9"/>
      <c r="J21" s="133" t="s">
        <v>66</v>
      </c>
      <c r="K21" s="80">
        <f t="shared" si="1"/>
        <v>0.75</v>
      </c>
      <c r="L21" s="33">
        <f t="shared" si="3"/>
        <v>0.77333333333333332</v>
      </c>
      <c r="M21" s="33">
        <f t="shared" si="4"/>
        <v>0.62378167641325533</v>
      </c>
      <c r="N21" s="33">
        <f t="shared" si="5"/>
        <v>0.83870967741935487</v>
      </c>
      <c r="O21" s="33">
        <f t="shared" si="6"/>
        <v>0.5</v>
      </c>
      <c r="P21" s="33">
        <f t="shared" si="7"/>
        <v>0.5</v>
      </c>
      <c r="Q21" s="44">
        <f t="shared" si="8"/>
        <v>0.67922077922077917</v>
      </c>
      <c r="R21" s="9"/>
    </row>
    <row r="22" spans="1:18" ht="15.75" x14ac:dyDescent="0.25">
      <c r="A22" s="42" t="s">
        <v>22</v>
      </c>
      <c r="B22" s="90">
        <v>2</v>
      </c>
      <c r="C22" s="91">
        <v>27</v>
      </c>
      <c r="D22" s="91">
        <v>157</v>
      </c>
      <c r="E22" s="91">
        <v>13</v>
      </c>
      <c r="F22" s="91">
        <v>1</v>
      </c>
      <c r="G22" s="91">
        <v>2</v>
      </c>
      <c r="H22" s="43">
        <v>202</v>
      </c>
      <c r="I22" s="9"/>
      <c r="J22" s="133" t="s">
        <v>22</v>
      </c>
      <c r="K22" s="134">
        <f t="shared" si="1"/>
        <v>0.25</v>
      </c>
      <c r="L22" s="6">
        <f t="shared" si="3"/>
        <v>0.18</v>
      </c>
      <c r="M22" s="6">
        <f t="shared" si="4"/>
        <v>0.30604288499025339</v>
      </c>
      <c r="N22" s="6">
        <f t="shared" si="5"/>
        <v>0.13978494623655913</v>
      </c>
      <c r="O22" s="6">
        <f t="shared" si="6"/>
        <v>0.5</v>
      </c>
      <c r="P22" s="6">
        <f t="shared" si="7"/>
        <v>0.5</v>
      </c>
      <c r="Q22" s="135">
        <f t="shared" si="8"/>
        <v>0.26233766233766231</v>
      </c>
      <c r="R22" s="9"/>
    </row>
    <row r="23" spans="1:18" ht="15.75" x14ac:dyDescent="0.25">
      <c r="A23" s="4" t="s">
        <v>12</v>
      </c>
      <c r="B23" s="129">
        <v>8</v>
      </c>
      <c r="C23" s="36">
        <v>150</v>
      </c>
      <c r="D23" s="36">
        <v>513</v>
      </c>
      <c r="E23" s="36">
        <v>93</v>
      </c>
      <c r="F23" s="36">
        <v>2</v>
      </c>
      <c r="G23" s="36">
        <v>4</v>
      </c>
      <c r="H23" s="92">
        <v>770</v>
      </c>
      <c r="I23" s="9"/>
      <c r="J23" s="143" t="s">
        <v>12</v>
      </c>
      <c r="K23" s="136">
        <f t="shared" si="1"/>
        <v>1</v>
      </c>
      <c r="L23" s="137">
        <f t="shared" si="3"/>
        <v>1</v>
      </c>
      <c r="M23" s="137">
        <f t="shared" si="4"/>
        <v>1</v>
      </c>
      <c r="N23" s="137">
        <f t="shared" si="5"/>
        <v>1</v>
      </c>
      <c r="O23" s="137">
        <f t="shared" si="6"/>
        <v>1</v>
      </c>
      <c r="P23" s="137">
        <f t="shared" si="7"/>
        <v>1</v>
      </c>
      <c r="Q23" s="138">
        <f t="shared" si="8"/>
        <v>1</v>
      </c>
      <c r="R23" s="9"/>
    </row>
    <row r="24" spans="1:18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 x14ac:dyDescent="0.25">
      <c r="A25" s="10"/>
      <c r="B25" s="9"/>
      <c r="C25" s="9"/>
      <c r="D25" s="9"/>
      <c r="E25" s="9"/>
      <c r="F25" s="9"/>
      <c r="G25" s="9"/>
      <c r="H25" s="172">
        <f>H27/H29</f>
        <v>4.1558441558441558E-2</v>
      </c>
      <c r="I25" s="9"/>
      <c r="J25" s="10"/>
      <c r="K25" s="9"/>
      <c r="L25" s="9"/>
      <c r="M25" s="9"/>
      <c r="N25" s="9"/>
      <c r="O25" s="9"/>
      <c r="P25" s="9"/>
      <c r="Q25" s="9"/>
      <c r="R25" s="9"/>
    </row>
    <row r="26" spans="1:18" ht="15.75" x14ac:dyDescent="0.25">
      <c r="A26" s="13" t="s">
        <v>41</v>
      </c>
      <c r="B26" s="11" t="s">
        <v>58</v>
      </c>
      <c r="C26" s="5" t="s">
        <v>59</v>
      </c>
      <c r="D26" s="5" t="s">
        <v>60</v>
      </c>
      <c r="E26" s="5" t="s">
        <v>61</v>
      </c>
      <c r="F26" s="5" t="s">
        <v>63</v>
      </c>
      <c r="G26" s="5" t="s">
        <v>22</v>
      </c>
      <c r="H26" s="41" t="s">
        <v>12</v>
      </c>
      <c r="I26" s="139"/>
      <c r="J26" s="13" t="s">
        <v>41</v>
      </c>
      <c r="K26" s="4" t="s">
        <v>58</v>
      </c>
      <c r="L26" s="5" t="s">
        <v>59</v>
      </c>
      <c r="M26" s="5" t="s">
        <v>60</v>
      </c>
      <c r="N26" s="5" t="s">
        <v>61</v>
      </c>
      <c r="O26" s="5" t="s">
        <v>63</v>
      </c>
      <c r="P26" s="5" t="s">
        <v>22</v>
      </c>
      <c r="Q26" s="41" t="s">
        <v>12</v>
      </c>
      <c r="R26" s="9"/>
    </row>
    <row r="27" spans="1:18" ht="15.75" x14ac:dyDescent="0.25">
      <c r="A27" s="28" t="s">
        <v>43</v>
      </c>
      <c r="B27" s="90"/>
      <c r="C27" s="30">
        <v>13</v>
      </c>
      <c r="D27" s="30">
        <v>16</v>
      </c>
      <c r="E27" s="30">
        <v>3</v>
      </c>
      <c r="F27" s="30"/>
      <c r="G27" s="30"/>
      <c r="H27" s="43">
        <v>32</v>
      </c>
      <c r="I27" s="30"/>
      <c r="J27" s="28" t="s">
        <v>43</v>
      </c>
      <c r="K27" s="77">
        <f>B27/$H27</f>
        <v>0</v>
      </c>
      <c r="L27" s="78">
        <f>C27/$H27</f>
        <v>0.40625</v>
      </c>
      <c r="M27" s="78">
        <f t="shared" ref="M27:Q29" si="9">D27/$H27</f>
        <v>0.5</v>
      </c>
      <c r="N27" s="78">
        <f t="shared" si="9"/>
        <v>9.375E-2</v>
      </c>
      <c r="O27" s="78">
        <f t="shared" si="9"/>
        <v>0</v>
      </c>
      <c r="P27" s="78">
        <f t="shared" si="9"/>
        <v>0</v>
      </c>
      <c r="Q27" s="79">
        <f t="shared" si="9"/>
        <v>1</v>
      </c>
      <c r="R27" s="9"/>
    </row>
    <row r="28" spans="1:18" ht="15.75" x14ac:dyDescent="0.25">
      <c r="A28" s="28" t="s">
        <v>22</v>
      </c>
      <c r="B28" s="90">
        <v>8</v>
      </c>
      <c r="C28" s="91">
        <v>137</v>
      </c>
      <c r="D28" s="91">
        <v>497</v>
      </c>
      <c r="E28" s="91">
        <v>90</v>
      </c>
      <c r="F28" s="91">
        <v>2</v>
      </c>
      <c r="G28" s="91">
        <v>4</v>
      </c>
      <c r="H28" s="43">
        <v>738</v>
      </c>
      <c r="I28" s="30"/>
      <c r="J28" s="28" t="s">
        <v>22</v>
      </c>
      <c r="K28" s="80">
        <f t="shared" ref="K28:L29" si="10">B28/$H28</f>
        <v>1.0840108401084011E-2</v>
      </c>
      <c r="L28" s="33">
        <f t="shared" si="10"/>
        <v>0.1856368563685637</v>
      </c>
      <c r="M28" s="33">
        <f t="shared" si="9"/>
        <v>0.67344173441734423</v>
      </c>
      <c r="N28" s="33">
        <f t="shared" si="9"/>
        <v>0.12195121951219512</v>
      </c>
      <c r="O28" s="33">
        <f t="shared" si="9"/>
        <v>2.7100271002710027E-3</v>
      </c>
      <c r="P28" s="33">
        <f t="shared" si="9"/>
        <v>5.4200542005420054E-3</v>
      </c>
      <c r="Q28" s="44">
        <f t="shared" si="9"/>
        <v>1</v>
      </c>
      <c r="R28" s="9"/>
    </row>
    <row r="29" spans="1:18" ht="15.75" x14ac:dyDescent="0.25">
      <c r="A29" s="4" t="s">
        <v>12</v>
      </c>
      <c r="B29" s="129">
        <v>8</v>
      </c>
      <c r="C29" s="36">
        <v>150</v>
      </c>
      <c r="D29" s="36">
        <v>513</v>
      </c>
      <c r="E29" s="36">
        <v>93</v>
      </c>
      <c r="F29" s="36">
        <v>2</v>
      </c>
      <c r="G29" s="36">
        <v>4</v>
      </c>
      <c r="H29" s="92">
        <v>770</v>
      </c>
      <c r="I29" s="140"/>
      <c r="J29" s="4" t="s">
        <v>12</v>
      </c>
      <c r="K29" s="83">
        <f t="shared" si="10"/>
        <v>1.038961038961039E-2</v>
      </c>
      <c r="L29" s="84">
        <f t="shared" si="10"/>
        <v>0.19480519480519481</v>
      </c>
      <c r="M29" s="84">
        <f t="shared" si="9"/>
        <v>0.66623376623376629</v>
      </c>
      <c r="N29" s="84">
        <f t="shared" si="9"/>
        <v>0.12077922077922078</v>
      </c>
      <c r="O29" s="84">
        <f t="shared" si="9"/>
        <v>2.5974025974025974E-3</v>
      </c>
      <c r="P29" s="84">
        <f t="shared" si="9"/>
        <v>5.1948051948051948E-3</v>
      </c>
      <c r="Q29" s="85">
        <f t="shared" si="9"/>
        <v>1</v>
      </c>
      <c r="R29" s="9"/>
    </row>
    <row r="30" spans="1:18" ht="15.7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 x14ac:dyDescent="0.25">
      <c r="A31" s="10"/>
      <c r="B31" s="9"/>
      <c r="C31" s="9"/>
      <c r="D31" s="9"/>
      <c r="E31" s="9"/>
      <c r="F31" s="9"/>
      <c r="G31" s="9"/>
      <c r="H31" s="9"/>
      <c r="I31" s="9"/>
      <c r="J31" s="10"/>
      <c r="K31" s="9"/>
      <c r="L31" s="9"/>
      <c r="M31" s="9"/>
      <c r="N31" s="10"/>
      <c r="O31" s="9"/>
      <c r="P31" s="9"/>
      <c r="Q31" s="9"/>
      <c r="R31" s="9"/>
    </row>
    <row r="32" spans="1:18" ht="15.75" x14ac:dyDescent="0.25">
      <c r="A32" s="59" t="s">
        <v>0</v>
      </c>
      <c r="B32" s="4" t="s">
        <v>58</v>
      </c>
      <c r="C32" s="5" t="s">
        <v>59</v>
      </c>
      <c r="D32" s="5" t="s">
        <v>60</v>
      </c>
      <c r="E32" s="5" t="s">
        <v>61</v>
      </c>
      <c r="F32" s="5" t="s">
        <v>63</v>
      </c>
      <c r="G32" s="5" t="s">
        <v>22</v>
      </c>
      <c r="H32" s="41" t="s">
        <v>12</v>
      </c>
      <c r="I32" s="139"/>
      <c r="J32" s="59" t="s">
        <v>0</v>
      </c>
      <c r="K32" s="20" t="s">
        <v>58</v>
      </c>
      <c r="L32" s="22" t="s">
        <v>59</v>
      </c>
      <c r="M32" s="22" t="s">
        <v>60</v>
      </c>
      <c r="N32" s="22" t="s">
        <v>61</v>
      </c>
      <c r="O32" s="22" t="s">
        <v>63</v>
      </c>
      <c r="P32" s="22" t="s">
        <v>22</v>
      </c>
      <c r="Q32" s="87" t="s">
        <v>12</v>
      </c>
      <c r="R32" s="9"/>
    </row>
    <row r="33" spans="1:18" ht="15.75" x14ac:dyDescent="0.25">
      <c r="A33" s="42" t="s">
        <v>1</v>
      </c>
      <c r="B33" s="29"/>
      <c r="C33" s="30">
        <v>3</v>
      </c>
      <c r="D33" s="30">
        <v>5</v>
      </c>
      <c r="E33" s="30"/>
      <c r="F33" s="30"/>
      <c r="G33" s="30"/>
      <c r="H33" s="43">
        <v>8</v>
      </c>
      <c r="I33" s="30"/>
      <c r="J33" s="133" t="s">
        <v>1</v>
      </c>
      <c r="K33" s="77">
        <f>B33/$H33</f>
        <v>0</v>
      </c>
      <c r="L33" s="78">
        <f t="shared" ref="L33:Q44" si="11">C33/$H33</f>
        <v>0.375</v>
      </c>
      <c r="M33" s="78">
        <f t="shared" si="11"/>
        <v>0.625</v>
      </c>
      <c r="N33" s="78">
        <f t="shared" si="11"/>
        <v>0</v>
      </c>
      <c r="O33" s="78">
        <f t="shared" si="11"/>
        <v>0</v>
      </c>
      <c r="P33" s="78">
        <f t="shared" si="11"/>
        <v>0</v>
      </c>
      <c r="Q33" s="79">
        <f t="shared" si="11"/>
        <v>1</v>
      </c>
      <c r="R33" s="9"/>
    </row>
    <row r="34" spans="1:18" ht="15.75" x14ac:dyDescent="0.25">
      <c r="A34" s="42" t="s">
        <v>2</v>
      </c>
      <c r="B34" s="29"/>
      <c r="C34" s="30">
        <v>2</v>
      </c>
      <c r="D34" s="30">
        <v>35</v>
      </c>
      <c r="E34" s="30"/>
      <c r="F34" s="30"/>
      <c r="G34" s="30"/>
      <c r="H34" s="43">
        <v>37</v>
      </c>
      <c r="I34" s="30"/>
      <c r="J34" s="133" t="s">
        <v>2</v>
      </c>
      <c r="K34" s="80">
        <f t="shared" ref="K34:K44" si="12">B34/$H34</f>
        <v>0</v>
      </c>
      <c r="L34" s="33">
        <f t="shared" si="11"/>
        <v>5.4054054054054057E-2</v>
      </c>
      <c r="M34" s="33">
        <f t="shared" si="11"/>
        <v>0.94594594594594594</v>
      </c>
      <c r="N34" s="33">
        <f t="shared" si="11"/>
        <v>0</v>
      </c>
      <c r="O34" s="33">
        <f t="shared" si="11"/>
        <v>0</v>
      </c>
      <c r="P34" s="33">
        <f t="shared" si="11"/>
        <v>0</v>
      </c>
      <c r="Q34" s="44">
        <f t="shared" si="11"/>
        <v>1</v>
      </c>
      <c r="R34" s="9"/>
    </row>
    <row r="35" spans="1:18" ht="15.75" x14ac:dyDescent="0.25">
      <c r="A35" s="42" t="s">
        <v>3</v>
      </c>
      <c r="B35" s="29"/>
      <c r="C35" s="30">
        <v>8</v>
      </c>
      <c r="D35" s="30">
        <v>62</v>
      </c>
      <c r="E35" s="30"/>
      <c r="F35" s="30"/>
      <c r="G35" s="30"/>
      <c r="H35" s="43">
        <v>70</v>
      </c>
      <c r="I35" s="30"/>
      <c r="J35" s="133" t="s">
        <v>3</v>
      </c>
      <c r="K35" s="80">
        <f t="shared" si="12"/>
        <v>0</v>
      </c>
      <c r="L35" s="33">
        <f t="shared" si="11"/>
        <v>0.11428571428571428</v>
      </c>
      <c r="M35" s="33">
        <f t="shared" si="11"/>
        <v>0.88571428571428568</v>
      </c>
      <c r="N35" s="33">
        <f t="shared" si="11"/>
        <v>0</v>
      </c>
      <c r="O35" s="33">
        <f t="shared" si="11"/>
        <v>0</v>
      </c>
      <c r="P35" s="33">
        <f t="shared" si="11"/>
        <v>0</v>
      </c>
      <c r="Q35" s="44">
        <f t="shared" si="11"/>
        <v>1</v>
      </c>
      <c r="R35" s="9"/>
    </row>
    <row r="36" spans="1:18" ht="15.75" x14ac:dyDescent="0.25">
      <c r="A36" s="42" t="s">
        <v>4</v>
      </c>
      <c r="B36" s="29"/>
      <c r="C36" s="30">
        <v>4</v>
      </c>
      <c r="D36" s="30">
        <v>62</v>
      </c>
      <c r="E36" s="30"/>
      <c r="F36" s="30"/>
      <c r="G36" s="30">
        <v>1</v>
      </c>
      <c r="H36" s="43">
        <v>67</v>
      </c>
      <c r="I36" s="30"/>
      <c r="J36" s="133" t="s">
        <v>4</v>
      </c>
      <c r="K36" s="80">
        <f t="shared" si="12"/>
        <v>0</v>
      </c>
      <c r="L36" s="33">
        <f t="shared" si="11"/>
        <v>5.9701492537313432E-2</v>
      </c>
      <c r="M36" s="33">
        <f t="shared" si="11"/>
        <v>0.92537313432835822</v>
      </c>
      <c r="N36" s="33">
        <f t="shared" si="11"/>
        <v>0</v>
      </c>
      <c r="O36" s="33">
        <f t="shared" si="11"/>
        <v>0</v>
      </c>
      <c r="P36" s="33">
        <f t="shared" si="11"/>
        <v>1.4925373134328358E-2</v>
      </c>
      <c r="Q36" s="44">
        <f t="shared" si="11"/>
        <v>1</v>
      </c>
      <c r="R36" s="9"/>
    </row>
    <row r="37" spans="1:18" ht="15.75" x14ac:dyDescent="0.25">
      <c r="A37" s="42" t="s">
        <v>5</v>
      </c>
      <c r="B37" s="29"/>
      <c r="C37" s="30">
        <v>12</v>
      </c>
      <c r="D37" s="30">
        <v>60</v>
      </c>
      <c r="E37" s="30"/>
      <c r="F37" s="30"/>
      <c r="G37" s="30"/>
      <c r="H37" s="43">
        <v>72</v>
      </c>
      <c r="I37" s="30"/>
      <c r="J37" s="133" t="s">
        <v>5</v>
      </c>
      <c r="K37" s="80">
        <f t="shared" si="12"/>
        <v>0</v>
      </c>
      <c r="L37" s="33">
        <f t="shared" si="11"/>
        <v>0.16666666666666666</v>
      </c>
      <c r="M37" s="33">
        <f t="shared" si="11"/>
        <v>0.83333333333333337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44">
        <f t="shared" si="11"/>
        <v>1</v>
      </c>
      <c r="R37" s="9"/>
    </row>
    <row r="38" spans="1:18" ht="15.75" x14ac:dyDescent="0.25">
      <c r="A38" s="42" t="s">
        <v>6</v>
      </c>
      <c r="B38" s="29"/>
      <c r="C38" s="30">
        <v>15</v>
      </c>
      <c r="D38" s="30">
        <v>66</v>
      </c>
      <c r="E38" s="30"/>
      <c r="F38" s="30"/>
      <c r="G38" s="30">
        <v>1</v>
      </c>
      <c r="H38" s="43">
        <v>82</v>
      </c>
      <c r="I38" s="30"/>
      <c r="J38" s="133" t="s">
        <v>6</v>
      </c>
      <c r="K38" s="80">
        <f t="shared" si="12"/>
        <v>0</v>
      </c>
      <c r="L38" s="33">
        <f t="shared" si="11"/>
        <v>0.18292682926829268</v>
      </c>
      <c r="M38" s="33">
        <f t="shared" si="11"/>
        <v>0.80487804878048785</v>
      </c>
      <c r="N38" s="33">
        <f t="shared" si="11"/>
        <v>0</v>
      </c>
      <c r="O38" s="33">
        <f t="shared" si="11"/>
        <v>0</v>
      </c>
      <c r="P38" s="33">
        <f t="shared" si="11"/>
        <v>1.2195121951219513E-2</v>
      </c>
      <c r="Q38" s="44">
        <f t="shared" si="11"/>
        <v>1</v>
      </c>
      <c r="R38" s="9"/>
    </row>
    <row r="39" spans="1:18" ht="15.75" x14ac:dyDescent="0.25">
      <c r="A39" s="42" t="s">
        <v>7</v>
      </c>
      <c r="B39" s="29">
        <v>2</v>
      </c>
      <c r="C39" s="30">
        <v>15</v>
      </c>
      <c r="D39" s="30">
        <v>67</v>
      </c>
      <c r="E39" s="30"/>
      <c r="F39" s="30"/>
      <c r="G39" s="30"/>
      <c r="H39" s="43">
        <v>84</v>
      </c>
      <c r="I39" s="30"/>
      <c r="J39" s="133" t="s">
        <v>7</v>
      </c>
      <c r="K39" s="80">
        <f t="shared" si="12"/>
        <v>2.3809523809523808E-2</v>
      </c>
      <c r="L39" s="33">
        <f t="shared" si="11"/>
        <v>0.17857142857142858</v>
      </c>
      <c r="M39" s="33">
        <f t="shared" si="11"/>
        <v>0.79761904761904767</v>
      </c>
      <c r="N39" s="33">
        <f t="shared" si="11"/>
        <v>0</v>
      </c>
      <c r="O39" s="33">
        <f t="shared" si="11"/>
        <v>0</v>
      </c>
      <c r="P39" s="33">
        <f t="shared" si="11"/>
        <v>0</v>
      </c>
      <c r="Q39" s="44">
        <f t="shared" si="11"/>
        <v>1</v>
      </c>
      <c r="R39" s="9"/>
    </row>
    <row r="40" spans="1:18" ht="15.75" x14ac:dyDescent="0.25">
      <c r="A40" s="42" t="s">
        <v>8</v>
      </c>
      <c r="B40" s="29"/>
      <c r="C40" s="30">
        <v>29</v>
      </c>
      <c r="D40" s="30">
        <v>59</v>
      </c>
      <c r="E40" s="30">
        <v>4</v>
      </c>
      <c r="F40" s="30">
        <v>1</v>
      </c>
      <c r="G40" s="30">
        <v>1</v>
      </c>
      <c r="H40" s="43">
        <v>94</v>
      </c>
      <c r="I40" s="30"/>
      <c r="J40" s="133" t="s">
        <v>8</v>
      </c>
      <c r="K40" s="80">
        <f t="shared" si="12"/>
        <v>0</v>
      </c>
      <c r="L40" s="33">
        <f t="shared" si="11"/>
        <v>0.30851063829787234</v>
      </c>
      <c r="M40" s="33">
        <f t="shared" si="11"/>
        <v>0.62765957446808507</v>
      </c>
      <c r="N40" s="33">
        <f t="shared" si="11"/>
        <v>4.2553191489361701E-2</v>
      </c>
      <c r="O40" s="33">
        <f t="shared" si="11"/>
        <v>1.0638297872340425E-2</v>
      </c>
      <c r="P40" s="33">
        <f t="shared" si="11"/>
        <v>1.0638297872340425E-2</v>
      </c>
      <c r="Q40" s="44">
        <f t="shared" si="11"/>
        <v>1</v>
      </c>
      <c r="R40" s="9"/>
    </row>
    <row r="41" spans="1:18" ht="15.75" x14ac:dyDescent="0.25">
      <c r="A41" s="42" t="s">
        <v>9</v>
      </c>
      <c r="B41" s="29">
        <v>1</v>
      </c>
      <c r="C41" s="30">
        <v>30</v>
      </c>
      <c r="D41" s="30">
        <v>49</v>
      </c>
      <c r="E41" s="30">
        <v>23</v>
      </c>
      <c r="F41" s="30"/>
      <c r="G41" s="30"/>
      <c r="H41" s="43">
        <v>103</v>
      </c>
      <c r="I41" s="30"/>
      <c r="J41" s="133" t="s">
        <v>9</v>
      </c>
      <c r="K41" s="80">
        <f t="shared" si="12"/>
        <v>9.7087378640776691E-3</v>
      </c>
      <c r="L41" s="33">
        <f t="shared" si="11"/>
        <v>0.29126213592233008</v>
      </c>
      <c r="M41" s="33">
        <f t="shared" si="11"/>
        <v>0.47572815533980584</v>
      </c>
      <c r="N41" s="33">
        <f t="shared" si="11"/>
        <v>0.22330097087378642</v>
      </c>
      <c r="O41" s="33">
        <f t="shared" si="11"/>
        <v>0</v>
      </c>
      <c r="P41" s="33">
        <f t="shared" si="11"/>
        <v>0</v>
      </c>
      <c r="Q41" s="44">
        <f t="shared" si="11"/>
        <v>1</v>
      </c>
      <c r="R41" s="9"/>
    </row>
    <row r="42" spans="1:18" ht="15.75" x14ac:dyDescent="0.25">
      <c r="A42" s="42" t="s">
        <v>10</v>
      </c>
      <c r="B42" s="29">
        <v>3</v>
      </c>
      <c r="C42" s="30">
        <v>24</v>
      </c>
      <c r="D42" s="30">
        <v>36</v>
      </c>
      <c r="E42" s="30">
        <v>43</v>
      </c>
      <c r="F42" s="30">
        <v>1</v>
      </c>
      <c r="G42" s="30"/>
      <c r="H42" s="43">
        <v>107</v>
      </c>
      <c r="I42" s="30"/>
      <c r="J42" s="133" t="s">
        <v>10</v>
      </c>
      <c r="K42" s="80">
        <f t="shared" si="12"/>
        <v>2.8037383177570093E-2</v>
      </c>
      <c r="L42" s="33">
        <f t="shared" si="11"/>
        <v>0.22429906542056074</v>
      </c>
      <c r="M42" s="33">
        <f t="shared" si="11"/>
        <v>0.3364485981308411</v>
      </c>
      <c r="N42" s="33">
        <f t="shared" si="11"/>
        <v>0.40186915887850466</v>
      </c>
      <c r="O42" s="33">
        <f t="shared" si="11"/>
        <v>9.3457943925233638E-3</v>
      </c>
      <c r="P42" s="33">
        <f t="shared" si="11"/>
        <v>0</v>
      </c>
      <c r="Q42" s="44">
        <f t="shared" si="11"/>
        <v>1</v>
      </c>
      <c r="R42" s="9"/>
    </row>
    <row r="43" spans="1:18" ht="15.75" x14ac:dyDescent="0.25">
      <c r="A43" s="42" t="s">
        <v>11</v>
      </c>
      <c r="B43" s="29">
        <v>2</v>
      </c>
      <c r="C43" s="30">
        <v>8</v>
      </c>
      <c r="D43" s="30">
        <v>12</v>
      </c>
      <c r="E43" s="30">
        <v>23</v>
      </c>
      <c r="F43" s="30"/>
      <c r="G43" s="30">
        <v>1</v>
      </c>
      <c r="H43" s="43">
        <v>46</v>
      </c>
      <c r="I43" s="30"/>
      <c r="J43" s="133" t="s">
        <v>11</v>
      </c>
      <c r="K43" s="80">
        <f t="shared" si="12"/>
        <v>4.3478260869565216E-2</v>
      </c>
      <c r="L43" s="33">
        <f t="shared" si="11"/>
        <v>0.17391304347826086</v>
      </c>
      <c r="M43" s="33">
        <f t="shared" si="11"/>
        <v>0.2608695652173913</v>
      </c>
      <c r="N43" s="33">
        <f t="shared" si="11"/>
        <v>0.5</v>
      </c>
      <c r="O43" s="33">
        <f t="shared" si="11"/>
        <v>0</v>
      </c>
      <c r="P43" s="33">
        <f t="shared" si="11"/>
        <v>2.1739130434782608E-2</v>
      </c>
      <c r="Q43" s="44">
        <f t="shared" si="11"/>
        <v>1</v>
      </c>
      <c r="R43" s="9"/>
    </row>
    <row r="44" spans="1:18" ht="15.75" x14ac:dyDescent="0.25">
      <c r="A44" s="4" t="s">
        <v>12</v>
      </c>
      <c r="B44" s="35">
        <v>8</v>
      </c>
      <c r="C44" s="36">
        <v>150</v>
      </c>
      <c r="D44" s="36">
        <v>513</v>
      </c>
      <c r="E44" s="36">
        <v>93</v>
      </c>
      <c r="F44" s="36">
        <v>2</v>
      </c>
      <c r="G44" s="36">
        <v>4</v>
      </c>
      <c r="H44" s="92">
        <v>770</v>
      </c>
      <c r="I44" s="140"/>
      <c r="J44" s="41" t="s">
        <v>12</v>
      </c>
      <c r="K44" s="83">
        <f t="shared" si="12"/>
        <v>1.038961038961039E-2</v>
      </c>
      <c r="L44" s="84">
        <f t="shared" si="11"/>
        <v>0.19480519480519481</v>
      </c>
      <c r="M44" s="84">
        <f t="shared" si="11"/>
        <v>0.66623376623376629</v>
      </c>
      <c r="N44" s="84">
        <f t="shared" si="11"/>
        <v>0.12077922077922078</v>
      </c>
      <c r="O44" s="84">
        <f t="shared" si="11"/>
        <v>2.5974025974025974E-3</v>
      </c>
      <c r="P44" s="84">
        <f t="shared" si="11"/>
        <v>5.1948051948051948E-3</v>
      </c>
      <c r="Q44" s="85">
        <f t="shared" si="11"/>
        <v>1</v>
      </c>
      <c r="R44" s="9"/>
    </row>
    <row r="45" spans="1:18" ht="15.7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.75" x14ac:dyDescent="0.25">
      <c r="A46" s="10"/>
      <c r="B46" s="9"/>
      <c r="C46" s="9"/>
      <c r="D46" s="9"/>
      <c r="E46" s="9"/>
      <c r="F46" s="9"/>
      <c r="G46" s="9"/>
      <c r="H46" s="9"/>
      <c r="I46" s="9"/>
      <c r="J46" s="10"/>
      <c r="K46" s="9"/>
      <c r="L46" s="9"/>
      <c r="M46" s="9"/>
      <c r="N46" s="10"/>
      <c r="O46" s="9"/>
      <c r="P46" s="9"/>
      <c r="Q46" s="9"/>
      <c r="R46" s="9"/>
    </row>
    <row r="47" spans="1:18" ht="15.75" x14ac:dyDescent="0.25">
      <c r="A47" s="4" t="s">
        <v>13</v>
      </c>
      <c r="B47" s="11" t="s">
        <v>58</v>
      </c>
      <c r="C47" s="5" t="s">
        <v>59</v>
      </c>
      <c r="D47" s="5" t="s">
        <v>60</v>
      </c>
      <c r="E47" s="5" t="s">
        <v>61</v>
      </c>
      <c r="F47" s="5" t="s">
        <v>63</v>
      </c>
      <c r="G47" s="5" t="s">
        <v>22</v>
      </c>
      <c r="H47" s="41" t="s">
        <v>12</v>
      </c>
      <c r="I47" s="139"/>
      <c r="J47" s="4" t="s">
        <v>13</v>
      </c>
      <c r="K47" s="21" t="s">
        <v>58</v>
      </c>
      <c r="L47" s="22" t="s">
        <v>59</v>
      </c>
      <c r="M47" s="22" t="s">
        <v>60</v>
      </c>
      <c r="N47" s="22" t="s">
        <v>61</v>
      </c>
      <c r="O47" s="22" t="s">
        <v>63</v>
      </c>
      <c r="P47" s="22" t="s">
        <v>22</v>
      </c>
      <c r="Q47" s="87" t="s">
        <v>12</v>
      </c>
      <c r="R47" s="139"/>
    </row>
    <row r="48" spans="1:18" ht="15.75" x14ac:dyDescent="0.25">
      <c r="A48" s="42" t="s">
        <v>14</v>
      </c>
      <c r="B48" s="90"/>
      <c r="C48" s="30"/>
      <c r="D48" s="30">
        <v>2</v>
      </c>
      <c r="E48" s="30"/>
      <c r="F48" s="30">
        <v>1</v>
      </c>
      <c r="G48" s="30"/>
      <c r="H48" s="43">
        <v>3</v>
      </c>
      <c r="I48" s="30"/>
      <c r="J48" s="42" t="s">
        <v>14</v>
      </c>
      <c r="K48" s="77">
        <f>B48/$H48</f>
        <v>0</v>
      </c>
      <c r="L48" s="78">
        <f t="shared" ref="L48:Q56" si="13">C48/$H48</f>
        <v>0</v>
      </c>
      <c r="M48" s="78">
        <f t="shared" si="13"/>
        <v>0.66666666666666663</v>
      </c>
      <c r="N48" s="78">
        <f t="shared" si="13"/>
        <v>0</v>
      </c>
      <c r="O48" s="78">
        <f t="shared" si="13"/>
        <v>0.33333333333333331</v>
      </c>
      <c r="P48" s="78">
        <f t="shared" si="13"/>
        <v>0</v>
      </c>
      <c r="Q48" s="79">
        <f t="shared" si="13"/>
        <v>1</v>
      </c>
      <c r="R48" s="33"/>
    </row>
    <row r="49" spans="1:18" ht="15.75" x14ac:dyDescent="0.25">
      <c r="A49" s="42" t="s">
        <v>15</v>
      </c>
      <c r="B49" s="90">
        <v>2</v>
      </c>
      <c r="C49" s="91">
        <v>15</v>
      </c>
      <c r="D49" s="91">
        <v>96</v>
      </c>
      <c r="E49" s="91">
        <v>8</v>
      </c>
      <c r="F49" s="91">
        <v>1</v>
      </c>
      <c r="G49" s="91"/>
      <c r="H49" s="43">
        <v>122</v>
      </c>
      <c r="I49" s="30"/>
      <c r="J49" s="42" t="s">
        <v>15</v>
      </c>
      <c r="K49" s="80">
        <f t="shared" ref="K49:K56" si="14">B49/$H49</f>
        <v>1.6393442622950821E-2</v>
      </c>
      <c r="L49" s="33">
        <f t="shared" si="13"/>
        <v>0.12295081967213115</v>
      </c>
      <c r="M49" s="33">
        <f t="shared" si="13"/>
        <v>0.78688524590163933</v>
      </c>
      <c r="N49" s="33">
        <f t="shared" si="13"/>
        <v>6.5573770491803282E-2</v>
      </c>
      <c r="O49" s="33">
        <f t="shared" si="13"/>
        <v>8.1967213114754103E-3</v>
      </c>
      <c r="P49" s="33">
        <f t="shared" si="13"/>
        <v>0</v>
      </c>
      <c r="Q49" s="44">
        <f t="shared" si="13"/>
        <v>1</v>
      </c>
      <c r="R49" s="33"/>
    </row>
    <row r="50" spans="1:18" ht="15.75" x14ac:dyDescent="0.25">
      <c r="A50" s="42" t="s">
        <v>17</v>
      </c>
      <c r="B50" s="90"/>
      <c r="C50" s="91"/>
      <c r="D50" s="91">
        <v>2</v>
      </c>
      <c r="E50" s="91"/>
      <c r="F50" s="91"/>
      <c r="G50" s="91"/>
      <c r="H50" s="43">
        <v>2</v>
      </c>
      <c r="I50" s="30"/>
      <c r="J50" s="42" t="s">
        <v>17</v>
      </c>
      <c r="K50" s="80">
        <f t="shared" si="14"/>
        <v>0</v>
      </c>
      <c r="L50" s="33">
        <f t="shared" si="13"/>
        <v>0</v>
      </c>
      <c r="M50" s="33">
        <f t="shared" si="13"/>
        <v>1</v>
      </c>
      <c r="N50" s="33">
        <f t="shared" si="13"/>
        <v>0</v>
      </c>
      <c r="O50" s="33">
        <f t="shared" si="13"/>
        <v>0</v>
      </c>
      <c r="P50" s="33">
        <f t="shared" si="13"/>
        <v>0</v>
      </c>
      <c r="Q50" s="44">
        <f t="shared" si="13"/>
        <v>1</v>
      </c>
      <c r="R50" s="33"/>
    </row>
    <row r="51" spans="1:18" ht="15.75" x14ac:dyDescent="0.25">
      <c r="A51" s="42" t="s">
        <v>18</v>
      </c>
      <c r="B51" s="90"/>
      <c r="C51" s="91"/>
      <c r="D51" s="91">
        <v>2</v>
      </c>
      <c r="E51" s="91"/>
      <c r="F51" s="91"/>
      <c r="G51" s="91"/>
      <c r="H51" s="43">
        <v>2</v>
      </c>
      <c r="I51" s="30"/>
      <c r="J51" s="42" t="s">
        <v>18</v>
      </c>
      <c r="K51" s="80">
        <f t="shared" si="14"/>
        <v>0</v>
      </c>
      <c r="L51" s="33">
        <f t="shared" si="13"/>
        <v>0</v>
      </c>
      <c r="M51" s="33">
        <f t="shared" si="13"/>
        <v>1</v>
      </c>
      <c r="N51" s="33">
        <f t="shared" si="13"/>
        <v>0</v>
      </c>
      <c r="O51" s="33">
        <f t="shared" si="13"/>
        <v>0</v>
      </c>
      <c r="P51" s="33">
        <f t="shared" si="13"/>
        <v>0</v>
      </c>
      <c r="Q51" s="44">
        <f t="shared" si="13"/>
        <v>1</v>
      </c>
      <c r="R51" s="33"/>
    </row>
    <row r="52" spans="1:18" ht="15.75" x14ac:dyDescent="0.25">
      <c r="A52" s="42" t="s">
        <v>19</v>
      </c>
      <c r="B52" s="90"/>
      <c r="C52" s="91">
        <v>16</v>
      </c>
      <c r="D52" s="91">
        <v>124</v>
      </c>
      <c r="E52" s="91">
        <v>2</v>
      </c>
      <c r="F52" s="91"/>
      <c r="G52" s="91">
        <v>1</v>
      </c>
      <c r="H52" s="43">
        <v>143</v>
      </c>
      <c r="I52" s="30"/>
      <c r="J52" s="42" t="s">
        <v>19</v>
      </c>
      <c r="K52" s="80">
        <f t="shared" si="14"/>
        <v>0</v>
      </c>
      <c r="L52" s="33">
        <f t="shared" si="13"/>
        <v>0.11188811188811189</v>
      </c>
      <c r="M52" s="33">
        <f t="shared" si="13"/>
        <v>0.86713286713286708</v>
      </c>
      <c r="N52" s="33">
        <f t="shared" si="13"/>
        <v>1.3986013986013986E-2</v>
      </c>
      <c r="O52" s="33">
        <f t="shared" si="13"/>
        <v>0</v>
      </c>
      <c r="P52" s="33">
        <f t="shared" si="13"/>
        <v>6.993006993006993E-3</v>
      </c>
      <c r="Q52" s="44">
        <f t="shared" si="13"/>
        <v>1</v>
      </c>
      <c r="R52" s="33"/>
    </row>
    <row r="53" spans="1:18" ht="15.75" x14ac:dyDescent="0.25">
      <c r="A53" s="42" t="s">
        <v>20</v>
      </c>
      <c r="B53" s="90"/>
      <c r="C53" s="91">
        <v>5</v>
      </c>
      <c r="D53" s="91">
        <v>13</v>
      </c>
      <c r="E53" s="91">
        <v>1</v>
      </c>
      <c r="F53" s="91"/>
      <c r="G53" s="91"/>
      <c r="H53" s="43">
        <v>19</v>
      </c>
      <c r="I53" s="30"/>
      <c r="J53" s="42" t="s">
        <v>20</v>
      </c>
      <c r="K53" s="80">
        <f t="shared" si="14"/>
        <v>0</v>
      </c>
      <c r="L53" s="33">
        <f t="shared" si="13"/>
        <v>0.26315789473684209</v>
      </c>
      <c r="M53" s="33">
        <f t="shared" si="13"/>
        <v>0.68421052631578949</v>
      </c>
      <c r="N53" s="33">
        <f t="shared" si="13"/>
        <v>5.2631578947368418E-2</v>
      </c>
      <c r="O53" s="33">
        <f t="shared" si="13"/>
        <v>0</v>
      </c>
      <c r="P53" s="33">
        <f t="shared" si="13"/>
        <v>0</v>
      </c>
      <c r="Q53" s="44">
        <f t="shared" si="13"/>
        <v>1</v>
      </c>
      <c r="R53" s="33"/>
    </row>
    <row r="54" spans="1:18" ht="15.75" x14ac:dyDescent="0.25">
      <c r="A54" s="42" t="s">
        <v>21</v>
      </c>
      <c r="B54" s="90"/>
      <c r="C54" s="91">
        <v>6</v>
      </c>
      <c r="D54" s="91">
        <v>17</v>
      </c>
      <c r="E54" s="91"/>
      <c r="F54" s="91"/>
      <c r="G54" s="91"/>
      <c r="H54" s="43">
        <v>23</v>
      </c>
      <c r="I54" s="30"/>
      <c r="J54" s="42" t="s">
        <v>21</v>
      </c>
      <c r="K54" s="80">
        <f t="shared" si="14"/>
        <v>0</v>
      </c>
      <c r="L54" s="33">
        <f t="shared" si="13"/>
        <v>0.2608695652173913</v>
      </c>
      <c r="M54" s="33">
        <f t="shared" si="13"/>
        <v>0.73913043478260865</v>
      </c>
      <c r="N54" s="33">
        <f t="shared" si="13"/>
        <v>0</v>
      </c>
      <c r="O54" s="33">
        <f t="shared" si="13"/>
        <v>0</v>
      </c>
      <c r="P54" s="33">
        <f t="shared" si="13"/>
        <v>0</v>
      </c>
      <c r="Q54" s="44">
        <f t="shared" si="13"/>
        <v>1</v>
      </c>
      <c r="R54" s="33"/>
    </row>
    <row r="55" spans="1:18" ht="15.75" x14ac:dyDescent="0.25">
      <c r="A55" s="42" t="s">
        <v>22</v>
      </c>
      <c r="B55" s="90">
        <v>6</v>
      </c>
      <c r="C55" s="91">
        <v>108</v>
      </c>
      <c r="D55" s="91">
        <v>257</v>
      </c>
      <c r="E55" s="91">
        <v>82</v>
      </c>
      <c r="F55" s="91"/>
      <c r="G55" s="91">
        <v>3</v>
      </c>
      <c r="H55" s="43">
        <v>456</v>
      </c>
      <c r="I55" s="30"/>
      <c r="J55" s="42" t="s">
        <v>22</v>
      </c>
      <c r="K55" s="80">
        <f t="shared" si="14"/>
        <v>1.3157894736842105E-2</v>
      </c>
      <c r="L55" s="33">
        <f t="shared" si="13"/>
        <v>0.23684210526315788</v>
      </c>
      <c r="M55" s="33">
        <f t="shared" si="13"/>
        <v>0.56359649122807021</v>
      </c>
      <c r="N55" s="33">
        <f t="shared" si="13"/>
        <v>0.17982456140350878</v>
      </c>
      <c r="O55" s="33">
        <f t="shared" si="13"/>
        <v>0</v>
      </c>
      <c r="P55" s="33">
        <f t="shared" si="13"/>
        <v>6.5789473684210523E-3</v>
      </c>
      <c r="Q55" s="44">
        <f t="shared" si="13"/>
        <v>1</v>
      </c>
      <c r="R55" s="33"/>
    </row>
    <row r="56" spans="1:18" ht="15.75" x14ac:dyDescent="0.25">
      <c r="A56" s="4" t="s">
        <v>12</v>
      </c>
      <c r="B56" s="129">
        <v>8</v>
      </c>
      <c r="C56" s="36">
        <v>150</v>
      </c>
      <c r="D56" s="36">
        <v>513</v>
      </c>
      <c r="E56" s="36">
        <v>93</v>
      </c>
      <c r="F56" s="36">
        <v>2</v>
      </c>
      <c r="G56" s="36">
        <v>4</v>
      </c>
      <c r="H56" s="92">
        <v>770</v>
      </c>
      <c r="I56" s="30"/>
      <c r="J56" s="4" t="s">
        <v>12</v>
      </c>
      <c r="K56" s="83">
        <f t="shared" si="14"/>
        <v>1.038961038961039E-2</v>
      </c>
      <c r="L56" s="84">
        <f t="shared" si="13"/>
        <v>0.19480519480519481</v>
      </c>
      <c r="M56" s="84">
        <f t="shared" si="13"/>
        <v>0.66623376623376629</v>
      </c>
      <c r="N56" s="84">
        <f t="shared" si="13"/>
        <v>0.12077922077922078</v>
      </c>
      <c r="O56" s="84">
        <f t="shared" si="13"/>
        <v>2.5974025974025974E-3</v>
      </c>
      <c r="P56" s="84">
        <f t="shared" si="13"/>
        <v>5.1948051948051948E-3</v>
      </c>
      <c r="Q56" s="85">
        <f t="shared" si="13"/>
        <v>1</v>
      </c>
      <c r="R56" s="33"/>
    </row>
    <row r="57" spans="1:18" ht="15.75" x14ac:dyDescent="0.25">
      <c r="A57" s="141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9"/>
      <c r="N57" s="141"/>
      <c r="O57" s="142"/>
      <c r="P57" s="142"/>
      <c r="Q57" s="142"/>
      <c r="R57" s="142"/>
    </row>
    <row r="58" spans="1:18" ht="15.75" x14ac:dyDescent="0.25">
      <c r="A58" s="10"/>
      <c r="B58" s="9"/>
      <c r="C58" s="9"/>
      <c r="D58" s="9"/>
      <c r="E58" s="9"/>
      <c r="F58" s="9"/>
      <c r="G58" s="9"/>
      <c r="H58" s="9"/>
      <c r="I58" s="9"/>
      <c r="J58" s="10"/>
      <c r="K58" s="9"/>
      <c r="L58" s="9"/>
      <c r="M58" s="9"/>
      <c r="N58" s="9"/>
      <c r="O58" s="9"/>
      <c r="P58" s="9"/>
      <c r="Q58" s="9"/>
      <c r="R58" s="9"/>
    </row>
    <row r="59" spans="1:18" ht="15.75" x14ac:dyDescent="0.25">
      <c r="A59" s="13" t="s">
        <v>27</v>
      </c>
      <c r="B59" s="11" t="s">
        <v>58</v>
      </c>
      <c r="C59" s="5" t="s">
        <v>59</v>
      </c>
      <c r="D59" s="5" t="s">
        <v>60</v>
      </c>
      <c r="E59" s="5" t="s">
        <v>61</v>
      </c>
      <c r="F59" s="5" t="s">
        <v>63</v>
      </c>
      <c r="G59" s="5" t="s">
        <v>22</v>
      </c>
      <c r="H59" s="41" t="s">
        <v>12</v>
      </c>
      <c r="I59" s="139"/>
      <c r="J59" s="13" t="s">
        <v>27</v>
      </c>
      <c r="K59" s="21" t="s">
        <v>58</v>
      </c>
      <c r="L59" s="22" t="s">
        <v>59</v>
      </c>
      <c r="M59" s="22" t="s">
        <v>60</v>
      </c>
      <c r="N59" s="22" t="s">
        <v>61</v>
      </c>
      <c r="O59" s="22" t="s">
        <v>63</v>
      </c>
      <c r="P59" s="22" t="s">
        <v>22</v>
      </c>
      <c r="Q59" s="87" t="s">
        <v>12</v>
      </c>
      <c r="R59" s="139"/>
    </row>
    <row r="60" spans="1:18" ht="15.75" x14ac:dyDescent="0.25">
      <c r="A60" s="28" t="s">
        <v>28</v>
      </c>
      <c r="B60" s="90"/>
      <c r="C60" s="30">
        <v>3</v>
      </c>
      <c r="D60" s="30">
        <v>3</v>
      </c>
      <c r="E60" s="30"/>
      <c r="F60" s="30"/>
      <c r="G60" s="30"/>
      <c r="H60" s="43">
        <v>6</v>
      </c>
      <c r="I60" s="30"/>
      <c r="J60" s="28" t="s">
        <v>28</v>
      </c>
      <c r="K60" s="77">
        <f>B60/$H60</f>
        <v>0</v>
      </c>
      <c r="L60" s="78">
        <f t="shared" ref="L60:Q65" si="15">C60/$H60</f>
        <v>0.5</v>
      </c>
      <c r="M60" s="78">
        <f t="shared" si="15"/>
        <v>0.5</v>
      </c>
      <c r="N60" s="78">
        <f t="shared" si="15"/>
        <v>0</v>
      </c>
      <c r="O60" s="78">
        <f t="shared" si="15"/>
        <v>0</v>
      </c>
      <c r="P60" s="78">
        <f t="shared" si="15"/>
        <v>0</v>
      </c>
      <c r="Q60" s="79">
        <f t="shared" si="15"/>
        <v>1</v>
      </c>
      <c r="R60" s="33"/>
    </row>
    <row r="61" spans="1:18" ht="15.75" x14ac:dyDescent="0.25">
      <c r="A61" s="28" t="s">
        <v>29</v>
      </c>
      <c r="B61" s="90"/>
      <c r="C61" s="91">
        <v>2</v>
      </c>
      <c r="D61" s="91">
        <v>7</v>
      </c>
      <c r="E61" s="91">
        <v>2</v>
      </c>
      <c r="F61" s="91"/>
      <c r="G61" s="91"/>
      <c r="H61" s="43">
        <v>11</v>
      </c>
      <c r="I61" s="30"/>
      <c r="J61" s="28" t="s">
        <v>29</v>
      </c>
      <c r="K61" s="80">
        <f t="shared" ref="K61:K65" si="16">B61/$H61</f>
        <v>0</v>
      </c>
      <c r="L61" s="33">
        <f t="shared" si="15"/>
        <v>0.18181818181818182</v>
      </c>
      <c r="M61" s="33">
        <f t="shared" si="15"/>
        <v>0.63636363636363635</v>
      </c>
      <c r="N61" s="33">
        <f t="shared" si="15"/>
        <v>0.18181818181818182</v>
      </c>
      <c r="O61" s="33">
        <f t="shared" si="15"/>
        <v>0</v>
      </c>
      <c r="P61" s="33">
        <f t="shared" si="15"/>
        <v>0</v>
      </c>
      <c r="Q61" s="44">
        <f t="shared" si="15"/>
        <v>1</v>
      </c>
      <c r="R61" s="33"/>
    </row>
    <row r="62" spans="1:18" ht="15.75" x14ac:dyDescent="0.25">
      <c r="A62" s="28" t="s">
        <v>30</v>
      </c>
      <c r="B62" s="90">
        <v>2</v>
      </c>
      <c r="C62" s="91">
        <v>36</v>
      </c>
      <c r="D62" s="91">
        <v>209</v>
      </c>
      <c r="E62" s="91">
        <v>10</v>
      </c>
      <c r="F62" s="91">
        <v>2</v>
      </c>
      <c r="G62" s="91">
        <v>1</v>
      </c>
      <c r="H62" s="43">
        <v>260</v>
      </c>
      <c r="I62" s="30"/>
      <c r="J62" s="28" t="s">
        <v>30</v>
      </c>
      <c r="K62" s="80">
        <f t="shared" si="16"/>
        <v>7.6923076923076927E-3</v>
      </c>
      <c r="L62" s="33">
        <f t="shared" si="15"/>
        <v>0.13846153846153847</v>
      </c>
      <c r="M62" s="33">
        <f t="shared" si="15"/>
        <v>0.80384615384615388</v>
      </c>
      <c r="N62" s="33">
        <f t="shared" si="15"/>
        <v>3.8461538461538464E-2</v>
      </c>
      <c r="O62" s="33">
        <f t="shared" si="15"/>
        <v>7.6923076923076927E-3</v>
      </c>
      <c r="P62" s="33">
        <f t="shared" si="15"/>
        <v>3.8461538461538464E-3</v>
      </c>
      <c r="Q62" s="44">
        <f t="shared" si="15"/>
        <v>1</v>
      </c>
      <c r="R62" s="33"/>
    </row>
    <row r="63" spans="1:18" ht="15.75" x14ac:dyDescent="0.25">
      <c r="A63" s="28" t="s">
        <v>31</v>
      </c>
      <c r="B63" s="90"/>
      <c r="C63" s="91">
        <v>5</v>
      </c>
      <c r="D63" s="91">
        <v>13</v>
      </c>
      <c r="E63" s="91"/>
      <c r="F63" s="91"/>
      <c r="G63" s="91"/>
      <c r="H63" s="43">
        <v>18</v>
      </c>
      <c r="I63" s="30"/>
      <c r="J63" s="28" t="s">
        <v>31</v>
      </c>
      <c r="K63" s="80">
        <f t="shared" si="16"/>
        <v>0</v>
      </c>
      <c r="L63" s="33">
        <f t="shared" si="15"/>
        <v>0.27777777777777779</v>
      </c>
      <c r="M63" s="33">
        <f t="shared" si="15"/>
        <v>0.72222222222222221</v>
      </c>
      <c r="N63" s="33">
        <f t="shared" si="15"/>
        <v>0</v>
      </c>
      <c r="O63" s="33">
        <f t="shared" si="15"/>
        <v>0</v>
      </c>
      <c r="P63" s="33">
        <f t="shared" si="15"/>
        <v>0</v>
      </c>
      <c r="Q63" s="44">
        <f t="shared" si="15"/>
        <v>1</v>
      </c>
      <c r="R63" s="33"/>
    </row>
    <row r="64" spans="1:18" ht="15.75" x14ac:dyDescent="0.25">
      <c r="A64" s="28" t="s">
        <v>22</v>
      </c>
      <c r="B64" s="90">
        <v>6</v>
      </c>
      <c r="C64" s="91">
        <v>104</v>
      </c>
      <c r="D64" s="91">
        <v>281</v>
      </c>
      <c r="E64" s="91">
        <v>81</v>
      </c>
      <c r="F64" s="91"/>
      <c r="G64" s="91">
        <v>3</v>
      </c>
      <c r="H64" s="43">
        <v>475</v>
      </c>
      <c r="I64" s="30"/>
      <c r="J64" s="28" t="s">
        <v>22</v>
      </c>
      <c r="K64" s="80">
        <f t="shared" si="16"/>
        <v>1.2631578947368421E-2</v>
      </c>
      <c r="L64" s="33">
        <f t="shared" si="15"/>
        <v>0.21894736842105264</v>
      </c>
      <c r="M64" s="33">
        <f t="shared" si="15"/>
        <v>0.59157894736842109</v>
      </c>
      <c r="N64" s="33">
        <f t="shared" si="15"/>
        <v>0.17052631578947369</v>
      </c>
      <c r="O64" s="33">
        <f t="shared" si="15"/>
        <v>0</v>
      </c>
      <c r="P64" s="33">
        <f t="shared" si="15"/>
        <v>6.3157894736842104E-3</v>
      </c>
      <c r="Q64" s="44">
        <f t="shared" si="15"/>
        <v>1</v>
      </c>
      <c r="R64" s="33"/>
    </row>
    <row r="65" spans="1:18" ht="15.75" x14ac:dyDescent="0.25">
      <c r="A65" s="4" t="s">
        <v>12</v>
      </c>
      <c r="B65" s="129">
        <v>8</v>
      </c>
      <c r="C65" s="36">
        <v>150</v>
      </c>
      <c r="D65" s="36">
        <v>513</v>
      </c>
      <c r="E65" s="36">
        <v>93</v>
      </c>
      <c r="F65" s="36">
        <v>2</v>
      </c>
      <c r="G65" s="36">
        <v>4</v>
      </c>
      <c r="H65" s="92">
        <v>770</v>
      </c>
      <c r="I65" s="30"/>
      <c r="J65" s="4" t="s">
        <v>12</v>
      </c>
      <c r="K65" s="83">
        <f t="shared" si="16"/>
        <v>1.038961038961039E-2</v>
      </c>
      <c r="L65" s="84">
        <f t="shared" si="15"/>
        <v>0.19480519480519481</v>
      </c>
      <c r="M65" s="84">
        <f t="shared" si="15"/>
        <v>0.66623376623376629</v>
      </c>
      <c r="N65" s="84">
        <f t="shared" si="15"/>
        <v>0.12077922077922078</v>
      </c>
      <c r="O65" s="84">
        <f t="shared" si="15"/>
        <v>2.5974025974025974E-3</v>
      </c>
      <c r="P65" s="84">
        <f t="shared" si="15"/>
        <v>5.1948051948051948E-3</v>
      </c>
      <c r="Q65" s="85">
        <f t="shared" si="15"/>
        <v>1</v>
      </c>
      <c r="R65" s="142"/>
    </row>
    <row r="66" spans="1:18" ht="15.7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5.7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5.7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5.7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74F4-9566-4AEE-87F5-13BE01A7D826}">
  <sheetPr>
    <tabColor rgb="FF00B050"/>
  </sheetPr>
  <dimension ref="A1:C72"/>
  <sheetViews>
    <sheetView topLeftCell="A11" workbookViewId="0">
      <selection activeCell="A11" sqref="A11:C24"/>
    </sheetView>
  </sheetViews>
  <sheetFormatPr defaultRowHeight="15" x14ac:dyDescent="0.2"/>
  <cols>
    <col min="1" max="1" width="27.140625" style="9" customWidth="1"/>
    <col min="2" max="3" width="15.7109375" style="9" customWidth="1"/>
    <col min="4" max="9" width="10.85546875" style="9" customWidth="1"/>
    <col min="10" max="253" width="9.140625" style="9"/>
    <col min="254" max="254" width="11.140625" style="9" bestFit="1" customWidth="1"/>
    <col min="255" max="257" width="9.140625" style="9"/>
    <col min="258" max="258" width="11.28515625" style="9" bestFit="1" customWidth="1"/>
    <col min="259" max="259" width="10.140625" style="9" bestFit="1" customWidth="1"/>
    <col min="260" max="509" width="9.140625" style="9"/>
    <col min="510" max="510" width="11.140625" style="9" bestFit="1" customWidth="1"/>
    <col min="511" max="513" width="9.140625" style="9"/>
    <col min="514" max="514" width="11.28515625" style="9" bestFit="1" customWidth="1"/>
    <col min="515" max="515" width="10.140625" style="9" bestFit="1" customWidth="1"/>
    <col min="516" max="765" width="9.140625" style="9"/>
    <col min="766" max="766" width="11.140625" style="9" bestFit="1" customWidth="1"/>
    <col min="767" max="769" width="9.140625" style="9"/>
    <col min="770" max="770" width="11.28515625" style="9" bestFit="1" customWidth="1"/>
    <col min="771" max="771" width="10.140625" style="9" bestFit="1" customWidth="1"/>
    <col min="772" max="1021" width="9.140625" style="9"/>
    <col min="1022" max="1022" width="11.140625" style="9" bestFit="1" customWidth="1"/>
    <col min="1023" max="1025" width="9.140625" style="9"/>
    <col min="1026" max="1026" width="11.28515625" style="9" bestFit="1" customWidth="1"/>
    <col min="1027" max="1027" width="10.140625" style="9" bestFit="1" customWidth="1"/>
    <col min="1028" max="1277" width="9.140625" style="9"/>
    <col min="1278" max="1278" width="11.140625" style="9" bestFit="1" customWidth="1"/>
    <col min="1279" max="1281" width="9.140625" style="9"/>
    <col min="1282" max="1282" width="11.28515625" style="9" bestFit="1" customWidth="1"/>
    <col min="1283" max="1283" width="10.140625" style="9" bestFit="1" customWidth="1"/>
    <col min="1284" max="1533" width="9.140625" style="9"/>
    <col min="1534" max="1534" width="11.140625" style="9" bestFit="1" customWidth="1"/>
    <col min="1535" max="1537" width="9.140625" style="9"/>
    <col min="1538" max="1538" width="11.28515625" style="9" bestFit="1" customWidth="1"/>
    <col min="1539" max="1539" width="10.140625" style="9" bestFit="1" customWidth="1"/>
    <col min="1540" max="1789" width="9.140625" style="9"/>
    <col min="1790" max="1790" width="11.140625" style="9" bestFit="1" customWidth="1"/>
    <col min="1791" max="1793" width="9.140625" style="9"/>
    <col min="1794" max="1794" width="11.28515625" style="9" bestFit="1" customWidth="1"/>
    <col min="1795" max="1795" width="10.140625" style="9" bestFit="1" customWidth="1"/>
    <col min="1796" max="2045" width="9.140625" style="9"/>
    <col min="2046" max="2046" width="11.140625" style="9" bestFit="1" customWidth="1"/>
    <col min="2047" max="2049" width="9.140625" style="9"/>
    <col min="2050" max="2050" width="11.28515625" style="9" bestFit="1" customWidth="1"/>
    <col min="2051" max="2051" width="10.140625" style="9" bestFit="1" customWidth="1"/>
    <col min="2052" max="2301" width="9.140625" style="9"/>
    <col min="2302" max="2302" width="11.140625" style="9" bestFit="1" customWidth="1"/>
    <col min="2303" max="2305" width="9.140625" style="9"/>
    <col min="2306" max="2306" width="11.28515625" style="9" bestFit="1" customWidth="1"/>
    <col min="2307" max="2307" width="10.140625" style="9" bestFit="1" customWidth="1"/>
    <col min="2308" max="2557" width="9.140625" style="9"/>
    <col min="2558" max="2558" width="11.140625" style="9" bestFit="1" customWidth="1"/>
    <col min="2559" max="2561" width="9.140625" style="9"/>
    <col min="2562" max="2562" width="11.28515625" style="9" bestFit="1" customWidth="1"/>
    <col min="2563" max="2563" width="10.140625" style="9" bestFit="1" customWidth="1"/>
    <col min="2564" max="2813" width="9.140625" style="9"/>
    <col min="2814" max="2814" width="11.140625" style="9" bestFit="1" customWidth="1"/>
    <col min="2815" max="2817" width="9.140625" style="9"/>
    <col min="2818" max="2818" width="11.28515625" style="9" bestFit="1" customWidth="1"/>
    <col min="2819" max="2819" width="10.140625" style="9" bestFit="1" customWidth="1"/>
    <col min="2820" max="3069" width="9.140625" style="9"/>
    <col min="3070" max="3070" width="11.140625" style="9" bestFit="1" customWidth="1"/>
    <col min="3071" max="3073" width="9.140625" style="9"/>
    <col min="3074" max="3074" width="11.28515625" style="9" bestFit="1" customWidth="1"/>
    <col min="3075" max="3075" width="10.140625" style="9" bestFit="1" customWidth="1"/>
    <col min="3076" max="3325" width="9.140625" style="9"/>
    <col min="3326" max="3326" width="11.140625" style="9" bestFit="1" customWidth="1"/>
    <col min="3327" max="3329" width="9.140625" style="9"/>
    <col min="3330" max="3330" width="11.28515625" style="9" bestFit="1" customWidth="1"/>
    <col min="3331" max="3331" width="10.140625" style="9" bestFit="1" customWidth="1"/>
    <col min="3332" max="3581" width="9.140625" style="9"/>
    <col min="3582" max="3582" width="11.140625" style="9" bestFit="1" customWidth="1"/>
    <col min="3583" max="3585" width="9.140625" style="9"/>
    <col min="3586" max="3586" width="11.28515625" style="9" bestFit="1" customWidth="1"/>
    <col min="3587" max="3587" width="10.140625" style="9" bestFit="1" customWidth="1"/>
    <col min="3588" max="3837" width="9.140625" style="9"/>
    <col min="3838" max="3838" width="11.140625" style="9" bestFit="1" customWidth="1"/>
    <col min="3839" max="3841" width="9.140625" style="9"/>
    <col min="3842" max="3842" width="11.28515625" style="9" bestFit="1" customWidth="1"/>
    <col min="3843" max="3843" width="10.140625" style="9" bestFit="1" customWidth="1"/>
    <col min="3844" max="4093" width="9.140625" style="9"/>
    <col min="4094" max="4094" width="11.140625" style="9" bestFit="1" customWidth="1"/>
    <col min="4095" max="4097" width="9.140625" style="9"/>
    <col min="4098" max="4098" width="11.28515625" style="9" bestFit="1" customWidth="1"/>
    <col min="4099" max="4099" width="10.140625" style="9" bestFit="1" customWidth="1"/>
    <col min="4100" max="4349" width="9.140625" style="9"/>
    <col min="4350" max="4350" width="11.140625" style="9" bestFit="1" customWidth="1"/>
    <col min="4351" max="4353" width="9.140625" style="9"/>
    <col min="4354" max="4354" width="11.28515625" style="9" bestFit="1" customWidth="1"/>
    <col min="4355" max="4355" width="10.140625" style="9" bestFit="1" customWidth="1"/>
    <col min="4356" max="4605" width="9.140625" style="9"/>
    <col min="4606" max="4606" width="11.140625" style="9" bestFit="1" customWidth="1"/>
    <col min="4607" max="4609" width="9.140625" style="9"/>
    <col min="4610" max="4610" width="11.28515625" style="9" bestFit="1" customWidth="1"/>
    <col min="4611" max="4611" width="10.140625" style="9" bestFit="1" customWidth="1"/>
    <col min="4612" max="4861" width="9.140625" style="9"/>
    <col min="4862" max="4862" width="11.140625" style="9" bestFit="1" customWidth="1"/>
    <col min="4863" max="4865" width="9.140625" style="9"/>
    <col min="4866" max="4866" width="11.28515625" style="9" bestFit="1" customWidth="1"/>
    <col min="4867" max="4867" width="10.140625" style="9" bestFit="1" customWidth="1"/>
    <col min="4868" max="5117" width="9.140625" style="9"/>
    <col min="5118" max="5118" width="11.140625" style="9" bestFit="1" customWidth="1"/>
    <col min="5119" max="5121" width="9.140625" style="9"/>
    <col min="5122" max="5122" width="11.28515625" style="9" bestFit="1" customWidth="1"/>
    <col min="5123" max="5123" width="10.140625" style="9" bestFit="1" customWidth="1"/>
    <col min="5124" max="5373" width="9.140625" style="9"/>
    <col min="5374" max="5374" width="11.140625" style="9" bestFit="1" customWidth="1"/>
    <col min="5375" max="5377" width="9.140625" style="9"/>
    <col min="5378" max="5378" width="11.28515625" style="9" bestFit="1" customWidth="1"/>
    <col min="5379" max="5379" width="10.140625" style="9" bestFit="1" customWidth="1"/>
    <col min="5380" max="5629" width="9.140625" style="9"/>
    <col min="5630" max="5630" width="11.140625" style="9" bestFit="1" customWidth="1"/>
    <col min="5631" max="5633" width="9.140625" style="9"/>
    <col min="5634" max="5634" width="11.28515625" style="9" bestFit="1" customWidth="1"/>
    <col min="5635" max="5635" width="10.140625" style="9" bestFit="1" customWidth="1"/>
    <col min="5636" max="5885" width="9.140625" style="9"/>
    <col min="5886" max="5886" width="11.140625" style="9" bestFit="1" customWidth="1"/>
    <col min="5887" max="5889" width="9.140625" style="9"/>
    <col min="5890" max="5890" width="11.28515625" style="9" bestFit="1" customWidth="1"/>
    <col min="5891" max="5891" width="10.140625" style="9" bestFit="1" customWidth="1"/>
    <col min="5892" max="6141" width="9.140625" style="9"/>
    <col min="6142" max="6142" width="11.140625" style="9" bestFit="1" customWidth="1"/>
    <col min="6143" max="6145" width="9.140625" style="9"/>
    <col min="6146" max="6146" width="11.28515625" style="9" bestFit="1" customWidth="1"/>
    <col min="6147" max="6147" width="10.140625" style="9" bestFit="1" customWidth="1"/>
    <col min="6148" max="6397" width="9.140625" style="9"/>
    <col min="6398" max="6398" width="11.140625" style="9" bestFit="1" customWidth="1"/>
    <col min="6399" max="6401" width="9.140625" style="9"/>
    <col min="6402" max="6402" width="11.28515625" style="9" bestFit="1" customWidth="1"/>
    <col min="6403" max="6403" width="10.140625" style="9" bestFit="1" customWidth="1"/>
    <col min="6404" max="6653" width="9.140625" style="9"/>
    <col min="6654" max="6654" width="11.140625" style="9" bestFit="1" customWidth="1"/>
    <col min="6655" max="6657" width="9.140625" style="9"/>
    <col min="6658" max="6658" width="11.28515625" style="9" bestFit="1" customWidth="1"/>
    <col min="6659" max="6659" width="10.140625" style="9" bestFit="1" customWidth="1"/>
    <col min="6660" max="6909" width="9.140625" style="9"/>
    <col min="6910" max="6910" width="11.140625" style="9" bestFit="1" customWidth="1"/>
    <col min="6911" max="6913" width="9.140625" style="9"/>
    <col min="6914" max="6914" width="11.28515625" style="9" bestFit="1" customWidth="1"/>
    <col min="6915" max="6915" width="10.140625" style="9" bestFit="1" customWidth="1"/>
    <col min="6916" max="7165" width="9.140625" style="9"/>
    <col min="7166" max="7166" width="11.140625" style="9" bestFit="1" customWidth="1"/>
    <col min="7167" max="7169" width="9.140625" style="9"/>
    <col min="7170" max="7170" width="11.28515625" style="9" bestFit="1" customWidth="1"/>
    <col min="7171" max="7171" width="10.140625" style="9" bestFit="1" customWidth="1"/>
    <col min="7172" max="7421" width="9.140625" style="9"/>
    <col min="7422" max="7422" width="11.140625" style="9" bestFit="1" customWidth="1"/>
    <col min="7423" max="7425" width="9.140625" style="9"/>
    <col min="7426" max="7426" width="11.28515625" style="9" bestFit="1" customWidth="1"/>
    <col min="7427" max="7427" width="10.140625" style="9" bestFit="1" customWidth="1"/>
    <col min="7428" max="7677" width="9.140625" style="9"/>
    <col min="7678" max="7678" width="11.140625" style="9" bestFit="1" customWidth="1"/>
    <col min="7679" max="7681" width="9.140625" style="9"/>
    <col min="7682" max="7682" width="11.28515625" style="9" bestFit="1" customWidth="1"/>
    <col min="7683" max="7683" width="10.140625" style="9" bestFit="1" customWidth="1"/>
    <col min="7684" max="7933" width="9.140625" style="9"/>
    <col min="7934" max="7934" width="11.140625" style="9" bestFit="1" customWidth="1"/>
    <col min="7935" max="7937" width="9.140625" style="9"/>
    <col min="7938" max="7938" width="11.28515625" style="9" bestFit="1" customWidth="1"/>
    <col min="7939" max="7939" width="10.140625" style="9" bestFit="1" customWidth="1"/>
    <col min="7940" max="8189" width="9.140625" style="9"/>
    <col min="8190" max="8190" width="11.140625" style="9" bestFit="1" customWidth="1"/>
    <col min="8191" max="8193" width="9.140625" style="9"/>
    <col min="8194" max="8194" width="11.28515625" style="9" bestFit="1" customWidth="1"/>
    <col min="8195" max="8195" width="10.140625" style="9" bestFit="1" customWidth="1"/>
    <col min="8196" max="8445" width="9.140625" style="9"/>
    <col min="8446" max="8446" width="11.140625" style="9" bestFit="1" customWidth="1"/>
    <col min="8447" max="8449" width="9.140625" style="9"/>
    <col min="8450" max="8450" width="11.28515625" style="9" bestFit="1" customWidth="1"/>
    <col min="8451" max="8451" width="10.140625" style="9" bestFit="1" customWidth="1"/>
    <col min="8452" max="8701" width="9.140625" style="9"/>
    <col min="8702" max="8702" width="11.140625" style="9" bestFit="1" customWidth="1"/>
    <col min="8703" max="8705" width="9.140625" style="9"/>
    <col min="8706" max="8706" width="11.28515625" style="9" bestFit="1" customWidth="1"/>
    <col min="8707" max="8707" width="10.140625" style="9" bestFit="1" customWidth="1"/>
    <col min="8708" max="8957" width="9.140625" style="9"/>
    <col min="8958" max="8958" width="11.140625" style="9" bestFit="1" customWidth="1"/>
    <col min="8959" max="8961" width="9.140625" style="9"/>
    <col min="8962" max="8962" width="11.28515625" style="9" bestFit="1" customWidth="1"/>
    <col min="8963" max="8963" width="10.140625" style="9" bestFit="1" customWidth="1"/>
    <col min="8964" max="9213" width="9.140625" style="9"/>
    <col min="9214" max="9214" width="11.140625" style="9" bestFit="1" customWidth="1"/>
    <col min="9215" max="9217" width="9.140625" style="9"/>
    <col min="9218" max="9218" width="11.28515625" style="9" bestFit="1" customWidth="1"/>
    <col min="9219" max="9219" width="10.140625" style="9" bestFit="1" customWidth="1"/>
    <col min="9220" max="9469" width="9.140625" style="9"/>
    <col min="9470" max="9470" width="11.140625" style="9" bestFit="1" customWidth="1"/>
    <col min="9471" max="9473" width="9.140625" style="9"/>
    <col min="9474" max="9474" width="11.28515625" style="9" bestFit="1" customWidth="1"/>
    <col min="9475" max="9475" width="10.140625" style="9" bestFit="1" customWidth="1"/>
    <col min="9476" max="9725" width="9.140625" style="9"/>
    <col min="9726" max="9726" width="11.140625" style="9" bestFit="1" customWidth="1"/>
    <col min="9727" max="9729" width="9.140625" style="9"/>
    <col min="9730" max="9730" width="11.28515625" style="9" bestFit="1" customWidth="1"/>
    <col min="9731" max="9731" width="10.140625" style="9" bestFit="1" customWidth="1"/>
    <col min="9732" max="9981" width="9.140625" style="9"/>
    <col min="9982" max="9982" width="11.140625" style="9" bestFit="1" customWidth="1"/>
    <col min="9983" max="9985" width="9.140625" style="9"/>
    <col min="9986" max="9986" width="11.28515625" style="9" bestFit="1" customWidth="1"/>
    <col min="9987" max="9987" width="10.140625" style="9" bestFit="1" customWidth="1"/>
    <col min="9988" max="10237" width="9.140625" style="9"/>
    <col min="10238" max="10238" width="11.140625" style="9" bestFit="1" customWidth="1"/>
    <col min="10239" max="10241" width="9.140625" style="9"/>
    <col min="10242" max="10242" width="11.28515625" style="9" bestFit="1" customWidth="1"/>
    <col min="10243" max="10243" width="10.140625" style="9" bestFit="1" customWidth="1"/>
    <col min="10244" max="10493" width="9.140625" style="9"/>
    <col min="10494" max="10494" width="11.140625" style="9" bestFit="1" customWidth="1"/>
    <col min="10495" max="10497" width="9.140625" style="9"/>
    <col min="10498" max="10498" width="11.28515625" style="9" bestFit="1" customWidth="1"/>
    <col min="10499" max="10499" width="10.140625" style="9" bestFit="1" customWidth="1"/>
    <col min="10500" max="10749" width="9.140625" style="9"/>
    <col min="10750" max="10750" width="11.140625" style="9" bestFit="1" customWidth="1"/>
    <col min="10751" max="10753" width="9.140625" style="9"/>
    <col min="10754" max="10754" width="11.28515625" style="9" bestFit="1" customWidth="1"/>
    <col min="10755" max="10755" width="10.140625" style="9" bestFit="1" customWidth="1"/>
    <col min="10756" max="11005" width="9.140625" style="9"/>
    <col min="11006" max="11006" width="11.140625" style="9" bestFit="1" customWidth="1"/>
    <col min="11007" max="11009" width="9.140625" style="9"/>
    <col min="11010" max="11010" width="11.28515625" style="9" bestFit="1" customWidth="1"/>
    <col min="11011" max="11011" width="10.140625" style="9" bestFit="1" customWidth="1"/>
    <col min="11012" max="11261" width="9.140625" style="9"/>
    <col min="11262" max="11262" width="11.140625" style="9" bestFit="1" customWidth="1"/>
    <col min="11263" max="11265" width="9.140625" style="9"/>
    <col min="11266" max="11266" width="11.28515625" style="9" bestFit="1" customWidth="1"/>
    <col min="11267" max="11267" width="10.140625" style="9" bestFit="1" customWidth="1"/>
    <col min="11268" max="11517" width="9.140625" style="9"/>
    <col min="11518" max="11518" width="11.140625" style="9" bestFit="1" customWidth="1"/>
    <col min="11519" max="11521" width="9.140625" style="9"/>
    <col min="11522" max="11522" width="11.28515625" style="9" bestFit="1" customWidth="1"/>
    <col min="11523" max="11523" width="10.140625" style="9" bestFit="1" customWidth="1"/>
    <col min="11524" max="11773" width="9.140625" style="9"/>
    <col min="11774" max="11774" width="11.140625" style="9" bestFit="1" customWidth="1"/>
    <col min="11775" max="11777" width="9.140625" style="9"/>
    <col min="11778" max="11778" width="11.28515625" style="9" bestFit="1" customWidth="1"/>
    <col min="11779" max="11779" width="10.140625" style="9" bestFit="1" customWidth="1"/>
    <col min="11780" max="12029" width="9.140625" style="9"/>
    <col min="12030" max="12030" width="11.140625" style="9" bestFit="1" customWidth="1"/>
    <col min="12031" max="12033" width="9.140625" style="9"/>
    <col min="12034" max="12034" width="11.28515625" style="9" bestFit="1" customWidth="1"/>
    <col min="12035" max="12035" width="10.140625" style="9" bestFit="1" customWidth="1"/>
    <col min="12036" max="12285" width="9.140625" style="9"/>
    <col min="12286" max="12286" width="11.140625" style="9" bestFit="1" customWidth="1"/>
    <col min="12287" max="12289" width="9.140625" style="9"/>
    <col min="12290" max="12290" width="11.28515625" style="9" bestFit="1" customWidth="1"/>
    <col min="12291" max="12291" width="10.140625" style="9" bestFit="1" customWidth="1"/>
    <col min="12292" max="12541" width="9.140625" style="9"/>
    <col min="12542" max="12542" width="11.140625" style="9" bestFit="1" customWidth="1"/>
    <col min="12543" max="12545" width="9.140625" style="9"/>
    <col min="12546" max="12546" width="11.28515625" style="9" bestFit="1" customWidth="1"/>
    <col min="12547" max="12547" width="10.140625" style="9" bestFit="1" customWidth="1"/>
    <col min="12548" max="12797" width="9.140625" style="9"/>
    <col min="12798" max="12798" width="11.140625" style="9" bestFit="1" customWidth="1"/>
    <col min="12799" max="12801" width="9.140625" style="9"/>
    <col min="12802" max="12802" width="11.28515625" style="9" bestFit="1" customWidth="1"/>
    <col min="12803" max="12803" width="10.140625" style="9" bestFit="1" customWidth="1"/>
    <col min="12804" max="13053" width="9.140625" style="9"/>
    <col min="13054" max="13054" width="11.140625" style="9" bestFit="1" customWidth="1"/>
    <col min="13055" max="13057" width="9.140625" style="9"/>
    <col min="13058" max="13058" width="11.28515625" style="9" bestFit="1" customWidth="1"/>
    <col min="13059" max="13059" width="10.140625" style="9" bestFit="1" customWidth="1"/>
    <col min="13060" max="13309" width="9.140625" style="9"/>
    <col min="13310" max="13310" width="11.140625" style="9" bestFit="1" customWidth="1"/>
    <col min="13311" max="13313" width="9.140625" style="9"/>
    <col min="13314" max="13314" width="11.28515625" style="9" bestFit="1" customWidth="1"/>
    <col min="13315" max="13315" width="10.140625" style="9" bestFit="1" customWidth="1"/>
    <col min="13316" max="13565" width="9.140625" style="9"/>
    <col min="13566" max="13566" width="11.140625" style="9" bestFit="1" customWidth="1"/>
    <col min="13567" max="13569" width="9.140625" style="9"/>
    <col min="13570" max="13570" width="11.28515625" style="9" bestFit="1" customWidth="1"/>
    <col min="13571" max="13571" width="10.140625" style="9" bestFit="1" customWidth="1"/>
    <col min="13572" max="13821" width="9.140625" style="9"/>
    <col min="13822" max="13822" width="11.140625" style="9" bestFit="1" customWidth="1"/>
    <col min="13823" max="13825" width="9.140625" style="9"/>
    <col min="13826" max="13826" width="11.28515625" style="9" bestFit="1" customWidth="1"/>
    <col min="13827" max="13827" width="10.140625" style="9" bestFit="1" customWidth="1"/>
    <col min="13828" max="14077" width="9.140625" style="9"/>
    <col min="14078" max="14078" width="11.140625" style="9" bestFit="1" customWidth="1"/>
    <col min="14079" max="14081" width="9.140625" style="9"/>
    <col min="14082" max="14082" width="11.28515625" style="9" bestFit="1" customWidth="1"/>
    <col min="14083" max="14083" width="10.140625" style="9" bestFit="1" customWidth="1"/>
    <col min="14084" max="14333" width="9.140625" style="9"/>
    <col min="14334" max="14334" width="11.140625" style="9" bestFit="1" customWidth="1"/>
    <col min="14335" max="14337" width="9.140625" style="9"/>
    <col min="14338" max="14338" width="11.28515625" style="9" bestFit="1" customWidth="1"/>
    <col min="14339" max="14339" width="10.140625" style="9" bestFit="1" customWidth="1"/>
    <col min="14340" max="14589" width="9.140625" style="9"/>
    <col min="14590" max="14590" width="11.140625" style="9" bestFit="1" customWidth="1"/>
    <col min="14591" max="14593" width="9.140625" style="9"/>
    <col min="14594" max="14594" width="11.28515625" style="9" bestFit="1" customWidth="1"/>
    <col min="14595" max="14595" width="10.140625" style="9" bestFit="1" customWidth="1"/>
    <col min="14596" max="14845" width="9.140625" style="9"/>
    <col min="14846" max="14846" width="11.140625" style="9" bestFit="1" customWidth="1"/>
    <col min="14847" max="14849" width="9.140625" style="9"/>
    <col min="14850" max="14850" width="11.28515625" style="9" bestFit="1" customWidth="1"/>
    <col min="14851" max="14851" width="10.140625" style="9" bestFit="1" customWidth="1"/>
    <col min="14852" max="15101" width="9.140625" style="9"/>
    <col min="15102" max="15102" width="11.140625" style="9" bestFit="1" customWidth="1"/>
    <col min="15103" max="15105" width="9.140625" style="9"/>
    <col min="15106" max="15106" width="11.28515625" style="9" bestFit="1" customWidth="1"/>
    <col min="15107" max="15107" width="10.140625" style="9" bestFit="1" customWidth="1"/>
    <col min="15108" max="15357" width="9.140625" style="9"/>
    <col min="15358" max="15358" width="11.140625" style="9" bestFit="1" customWidth="1"/>
    <col min="15359" max="15361" width="9.140625" style="9"/>
    <col min="15362" max="15362" width="11.28515625" style="9" bestFit="1" customWidth="1"/>
    <col min="15363" max="15363" width="10.140625" style="9" bestFit="1" customWidth="1"/>
    <col min="15364" max="15613" width="9.140625" style="9"/>
    <col min="15614" max="15614" width="11.140625" style="9" bestFit="1" customWidth="1"/>
    <col min="15615" max="15617" width="9.140625" style="9"/>
    <col min="15618" max="15618" width="11.28515625" style="9" bestFit="1" customWidth="1"/>
    <col min="15619" max="15619" width="10.140625" style="9" bestFit="1" customWidth="1"/>
    <col min="15620" max="15869" width="9.140625" style="9"/>
    <col min="15870" max="15870" width="11.140625" style="9" bestFit="1" customWidth="1"/>
    <col min="15871" max="15873" width="9.140625" style="9"/>
    <col min="15874" max="15874" width="11.28515625" style="9" bestFit="1" customWidth="1"/>
    <col min="15875" max="15875" width="10.140625" style="9" bestFit="1" customWidth="1"/>
    <col min="15876" max="16125" width="9.140625" style="9"/>
    <col min="16126" max="16126" width="11.140625" style="9" bestFit="1" customWidth="1"/>
    <col min="16127" max="16129" width="9.140625" style="9"/>
    <col min="16130" max="16130" width="11.28515625" style="9" bestFit="1" customWidth="1"/>
    <col min="16131" max="16131" width="10.140625" style="9" bestFit="1" customWidth="1"/>
    <col min="16132" max="16384" width="9.140625" style="9"/>
  </cols>
  <sheetData>
    <row r="1" spans="1:3" ht="15.75" x14ac:dyDescent="0.25">
      <c r="A1" s="1" t="s">
        <v>68</v>
      </c>
    </row>
    <row r="2" spans="1:3" x14ac:dyDescent="0.2">
      <c r="A2" s="3" t="s">
        <v>57</v>
      </c>
    </row>
    <row r="4" spans="1:3" ht="15.75" x14ac:dyDescent="0.25">
      <c r="A4" s="81"/>
      <c r="B4" s="193">
        <v>2018</v>
      </c>
      <c r="C4" s="193"/>
    </row>
    <row r="5" spans="1:3" ht="15.75" x14ac:dyDescent="0.25">
      <c r="A5" s="49" t="s">
        <v>23</v>
      </c>
      <c r="B5" s="87" t="s">
        <v>32</v>
      </c>
      <c r="C5" s="23" t="s">
        <v>102</v>
      </c>
    </row>
    <row r="6" spans="1:3" x14ac:dyDescent="0.2">
      <c r="A6" s="148" t="s">
        <v>24</v>
      </c>
      <c r="B6" s="25">
        <v>605</v>
      </c>
      <c r="C6" s="79">
        <v>0.73333333333333328</v>
      </c>
    </row>
    <row r="7" spans="1:3" x14ac:dyDescent="0.2">
      <c r="A7" s="28" t="s">
        <v>25</v>
      </c>
      <c r="B7" s="39">
        <v>220</v>
      </c>
      <c r="C7" s="135">
        <v>0.26666666666666666</v>
      </c>
    </row>
    <row r="8" spans="1:3" ht="15.75" x14ac:dyDescent="0.25">
      <c r="A8" s="4" t="s">
        <v>12</v>
      </c>
      <c r="B8" s="150">
        <v>825</v>
      </c>
      <c r="C8" s="138"/>
    </row>
    <row r="9" spans="1:3" ht="15.75" x14ac:dyDescent="0.25">
      <c r="A9" s="141"/>
      <c r="B9" s="140"/>
      <c r="C9" s="142"/>
    </row>
    <row r="11" spans="1:3" ht="15.75" x14ac:dyDescent="0.25">
      <c r="A11" s="10"/>
      <c r="B11" s="193">
        <v>2018</v>
      </c>
      <c r="C11" s="193"/>
    </row>
    <row r="12" spans="1:3" ht="15.75" x14ac:dyDescent="0.25">
      <c r="A12" s="49" t="s">
        <v>33</v>
      </c>
      <c r="B12" s="41" t="s">
        <v>32</v>
      </c>
      <c r="C12" s="12" t="s">
        <v>102</v>
      </c>
    </row>
    <row r="13" spans="1:3" x14ac:dyDescent="0.2">
      <c r="A13" s="42" t="s">
        <v>46</v>
      </c>
      <c r="B13" s="94">
        <v>1</v>
      </c>
      <c r="C13" s="79">
        <v>1.2121212121212121E-3</v>
      </c>
    </row>
    <row r="14" spans="1:3" x14ac:dyDescent="0.2">
      <c r="A14" s="42" t="s">
        <v>67</v>
      </c>
      <c r="B14" s="43">
        <v>5</v>
      </c>
      <c r="C14" s="44">
        <v>6.0606060606060606E-3</v>
      </c>
    </row>
    <row r="15" spans="1:3" x14ac:dyDescent="0.2">
      <c r="A15" s="42" t="s">
        <v>34</v>
      </c>
      <c r="B15" s="43">
        <v>26</v>
      </c>
      <c r="C15" s="44">
        <v>3.1515151515151517E-2</v>
      </c>
    </row>
    <row r="16" spans="1:3" x14ac:dyDescent="0.2">
      <c r="A16" s="42" t="s">
        <v>35</v>
      </c>
      <c r="B16" s="43">
        <v>1</v>
      </c>
      <c r="C16" s="44">
        <v>1.2121212121212121E-3</v>
      </c>
    </row>
    <row r="17" spans="1:3" x14ac:dyDescent="0.2">
      <c r="A17" s="42" t="s">
        <v>36</v>
      </c>
      <c r="B17" s="43">
        <v>6</v>
      </c>
      <c r="C17" s="44">
        <v>7.2727272727272727E-3</v>
      </c>
    </row>
    <row r="18" spans="1:3" x14ac:dyDescent="0.2">
      <c r="A18" s="42" t="s">
        <v>65</v>
      </c>
      <c r="B18" s="43">
        <v>11</v>
      </c>
      <c r="C18" s="44">
        <v>1.3333333333333334E-2</v>
      </c>
    </row>
    <row r="19" spans="1:3" x14ac:dyDescent="0.2">
      <c r="A19" s="42" t="s">
        <v>20</v>
      </c>
      <c r="B19" s="43">
        <v>4</v>
      </c>
      <c r="C19" s="44">
        <v>4.8484848484848485E-3</v>
      </c>
    </row>
    <row r="20" spans="1:3" x14ac:dyDescent="0.2">
      <c r="A20" s="42" t="s">
        <v>38</v>
      </c>
      <c r="B20" s="43">
        <v>1</v>
      </c>
      <c r="C20" s="44">
        <v>1.2121212121212121E-3</v>
      </c>
    </row>
    <row r="21" spans="1:3" x14ac:dyDescent="0.2">
      <c r="A21" s="42" t="s">
        <v>39</v>
      </c>
      <c r="B21" s="43">
        <v>1</v>
      </c>
      <c r="C21" s="44">
        <v>1.2121212121212121E-3</v>
      </c>
    </row>
    <row r="22" spans="1:3" x14ac:dyDescent="0.2">
      <c r="A22" s="42" t="s">
        <v>40</v>
      </c>
      <c r="B22" s="43">
        <v>614</v>
      </c>
      <c r="C22" s="44">
        <v>0.74424242424242426</v>
      </c>
    </row>
    <row r="23" spans="1:3" x14ac:dyDescent="0.2">
      <c r="A23" s="42" t="s">
        <v>22</v>
      </c>
      <c r="B23" s="43">
        <v>155</v>
      </c>
      <c r="C23" s="135">
        <v>0.18787878787878787</v>
      </c>
    </row>
    <row r="24" spans="1:3" ht="15.75" x14ac:dyDescent="0.25">
      <c r="A24" s="4" t="s">
        <v>12</v>
      </c>
      <c r="B24" s="92">
        <v>825</v>
      </c>
      <c r="C24" s="138"/>
    </row>
    <row r="27" spans="1:3" ht="15.75" x14ac:dyDescent="0.25">
      <c r="A27" s="8"/>
      <c r="B27" s="194">
        <v>2018</v>
      </c>
      <c r="C27" s="194"/>
    </row>
    <row r="28" spans="1:3" ht="15.75" x14ac:dyDescent="0.25">
      <c r="A28" s="99" t="s">
        <v>41</v>
      </c>
      <c r="B28" s="156" t="s">
        <v>32</v>
      </c>
      <c r="C28" s="156" t="s">
        <v>102</v>
      </c>
    </row>
    <row r="29" spans="1:3" x14ac:dyDescent="0.2">
      <c r="A29" s="157" t="s">
        <v>42</v>
      </c>
      <c r="B29" s="158">
        <v>0</v>
      </c>
      <c r="C29" s="179">
        <v>0</v>
      </c>
    </row>
    <row r="30" spans="1:3" x14ac:dyDescent="0.2">
      <c r="A30" s="157" t="s">
        <v>43</v>
      </c>
      <c r="B30" s="159">
        <v>31</v>
      </c>
      <c r="C30" s="180">
        <v>3.7575757575757575E-2</v>
      </c>
    </row>
    <row r="31" spans="1:3" x14ac:dyDescent="0.2">
      <c r="A31" s="157" t="s">
        <v>22</v>
      </c>
      <c r="B31" s="160">
        <v>794</v>
      </c>
      <c r="C31" s="180">
        <v>0.9624242424242424</v>
      </c>
    </row>
    <row r="32" spans="1:3" ht="15.75" x14ac:dyDescent="0.25">
      <c r="A32" s="156" t="s">
        <v>12</v>
      </c>
      <c r="B32" s="161">
        <v>825</v>
      </c>
      <c r="C32" s="162"/>
    </row>
    <row r="35" spans="1:3" ht="15.75" x14ac:dyDescent="0.25">
      <c r="A35" s="10"/>
      <c r="B35" s="193">
        <v>2018</v>
      </c>
      <c r="C35" s="193"/>
    </row>
    <row r="36" spans="1:3" ht="15.75" x14ac:dyDescent="0.25">
      <c r="A36" s="151" t="s">
        <v>13</v>
      </c>
      <c r="B36" s="41" t="s">
        <v>32</v>
      </c>
      <c r="C36" s="41" t="s">
        <v>102</v>
      </c>
    </row>
    <row r="37" spans="1:3" x14ac:dyDescent="0.2">
      <c r="A37" s="132" t="s">
        <v>14</v>
      </c>
      <c r="B37" s="96">
        <v>0</v>
      </c>
      <c r="C37" s="44">
        <v>0</v>
      </c>
    </row>
    <row r="38" spans="1:3" x14ac:dyDescent="0.2">
      <c r="A38" s="133" t="s">
        <v>15</v>
      </c>
      <c r="B38" s="154">
        <v>266</v>
      </c>
      <c r="C38" s="44">
        <v>0.32242424242424245</v>
      </c>
    </row>
    <row r="39" spans="1:3" x14ac:dyDescent="0.2">
      <c r="A39" s="133" t="s">
        <v>16</v>
      </c>
      <c r="B39" s="96">
        <v>2</v>
      </c>
      <c r="C39" s="44">
        <v>2.4242424242424242E-3</v>
      </c>
    </row>
    <row r="40" spans="1:3" x14ac:dyDescent="0.2">
      <c r="A40" s="133" t="s">
        <v>17</v>
      </c>
      <c r="B40" s="96">
        <v>2</v>
      </c>
      <c r="C40" s="44">
        <v>2.4242424242424242E-3</v>
      </c>
    </row>
    <row r="41" spans="1:3" x14ac:dyDescent="0.2">
      <c r="A41" s="133" t="s">
        <v>18</v>
      </c>
      <c r="B41" s="96">
        <v>4</v>
      </c>
      <c r="C41" s="44">
        <v>4.8484848484848485E-3</v>
      </c>
    </row>
    <row r="42" spans="1:3" x14ac:dyDescent="0.2">
      <c r="A42" s="133" t="s">
        <v>19</v>
      </c>
      <c r="B42" s="96">
        <v>361</v>
      </c>
      <c r="C42" s="44">
        <v>0.43757575757575756</v>
      </c>
    </row>
    <row r="43" spans="1:3" x14ac:dyDescent="0.2">
      <c r="A43" s="133" t="s">
        <v>20</v>
      </c>
      <c r="B43" s="96">
        <v>22</v>
      </c>
      <c r="C43" s="44">
        <v>2.6666666666666668E-2</v>
      </c>
    </row>
    <row r="44" spans="1:3" x14ac:dyDescent="0.2">
      <c r="A44" s="133" t="s">
        <v>21</v>
      </c>
      <c r="B44" s="96">
        <v>29</v>
      </c>
      <c r="C44" s="44">
        <v>3.5151515151515149E-2</v>
      </c>
    </row>
    <row r="45" spans="1:3" x14ac:dyDescent="0.2">
      <c r="A45" s="153" t="s">
        <v>99</v>
      </c>
      <c r="B45" s="96">
        <v>0</v>
      </c>
      <c r="C45" s="44">
        <v>0</v>
      </c>
    </row>
    <row r="46" spans="1:3" x14ac:dyDescent="0.2">
      <c r="A46" s="152" t="s">
        <v>22</v>
      </c>
      <c r="B46" s="96">
        <v>139</v>
      </c>
      <c r="C46" s="44">
        <v>0.16848484848484849</v>
      </c>
    </row>
    <row r="47" spans="1:3" ht="15.75" x14ac:dyDescent="0.25">
      <c r="A47" s="41" t="s">
        <v>12</v>
      </c>
      <c r="B47" s="95">
        <v>825</v>
      </c>
      <c r="C47" s="85"/>
    </row>
    <row r="50" spans="1:3" ht="15.75" x14ac:dyDescent="0.25">
      <c r="A50" s="10"/>
      <c r="B50" s="193">
        <v>2018</v>
      </c>
      <c r="C50" s="193"/>
    </row>
    <row r="51" spans="1:3" ht="15.75" x14ac:dyDescent="0.25">
      <c r="A51" s="49" t="s">
        <v>27</v>
      </c>
      <c r="B51" s="41" t="s">
        <v>32</v>
      </c>
      <c r="C51" s="41" t="s">
        <v>102</v>
      </c>
    </row>
    <row r="52" spans="1:3" x14ac:dyDescent="0.2">
      <c r="A52" s="132" t="s">
        <v>28</v>
      </c>
      <c r="B52" s="96">
        <v>11</v>
      </c>
      <c r="C52" s="44">
        <v>1.3333333333333334E-2</v>
      </c>
    </row>
    <row r="53" spans="1:3" x14ac:dyDescent="0.2">
      <c r="A53" s="133" t="s">
        <v>29</v>
      </c>
      <c r="B53" s="96">
        <v>25</v>
      </c>
      <c r="C53" s="44">
        <v>3.0303030303030304E-2</v>
      </c>
    </row>
    <row r="54" spans="1:3" x14ac:dyDescent="0.2">
      <c r="A54" s="133" t="s">
        <v>30</v>
      </c>
      <c r="B54" s="96">
        <v>578</v>
      </c>
      <c r="C54" s="44">
        <v>0.70060606060606057</v>
      </c>
    </row>
    <row r="55" spans="1:3" x14ac:dyDescent="0.2">
      <c r="A55" s="133" t="s">
        <v>31</v>
      </c>
      <c r="B55" s="96">
        <v>37</v>
      </c>
      <c r="C55" s="44">
        <v>4.4848484848484846E-2</v>
      </c>
    </row>
    <row r="56" spans="1:3" x14ac:dyDescent="0.2">
      <c r="A56" s="152" t="s">
        <v>22</v>
      </c>
      <c r="B56" s="96">
        <v>174</v>
      </c>
      <c r="C56" s="44">
        <v>0.21090909090909091</v>
      </c>
    </row>
    <row r="57" spans="1:3" ht="15.75" x14ac:dyDescent="0.25">
      <c r="A57" s="4" t="s">
        <v>12</v>
      </c>
      <c r="B57" s="92">
        <v>825</v>
      </c>
      <c r="C57" s="85"/>
    </row>
    <row r="59" spans="1:3" ht="15.75" x14ac:dyDescent="0.25">
      <c r="A59" s="10"/>
      <c r="B59" s="193">
        <v>2018</v>
      </c>
      <c r="C59" s="193"/>
    </row>
    <row r="60" spans="1:3" ht="15.75" x14ac:dyDescent="0.25">
      <c r="A60" s="49" t="s">
        <v>0</v>
      </c>
      <c r="B60" s="41" t="s">
        <v>32</v>
      </c>
      <c r="C60" s="41" t="s">
        <v>102</v>
      </c>
    </row>
    <row r="61" spans="1:3" x14ac:dyDescent="0.2">
      <c r="A61" s="132" t="s">
        <v>1</v>
      </c>
      <c r="B61" s="155">
        <v>18</v>
      </c>
      <c r="C61" s="79">
        <v>2.181818181818182E-2</v>
      </c>
    </row>
    <row r="62" spans="1:3" x14ac:dyDescent="0.2">
      <c r="A62" s="133" t="s">
        <v>2</v>
      </c>
      <c r="B62" s="88">
        <v>106</v>
      </c>
      <c r="C62" s="44">
        <v>0.12848484848484848</v>
      </c>
    </row>
    <row r="63" spans="1:3" x14ac:dyDescent="0.2">
      <c r="A63" s="133" t="s">
        <v>69</v>
      </c>
      <c r="B63" s="88">
        <v>106</v>
      </c>
      <c r="C63" s="44">
        <v>0.12848484848484848</v>
      </c>
    </row>
    <row r="64" spans="1:3" x14ac:dyDescent="0.2">
      <c r="A64" s="133" t="s">
        <v>4</v>
      </c>
      <c r="B64" s="88">
        <v>95</v>
      </c>
      <c r="C64" s="44">
        <v>0.11515151515151516</v>
      </c>
    </row>
    <row r="65" spans="1:3" x14ac:dyDescent="0.2">
      <c r="A65" s="133" t="s">
        <v>5</v>
      </c>
      <c r="B65" s="88">
        <v>95</v>
      </c>
      <c r="C65" s="44">
        <v>0.11515151515151516</v>
      </c>
    </row>
    <row r="66" spans="1:3" x14ac:dyDescent="0.2">
      <c r="A66" s="133" t="s">
        <v>6</v>
      </c>
      <c r="B66" s="88">
        <v>96</v>
      </c>
      <c r="C66" s="44">
        <v>0.11636363636363636</v>
      </c>
    </row>
    <row r="67" spans="1:3" x14ac:dyDescent="0.2">
      <c r="A67" s="133" t="s">
        <v>7</v>
      </c>
      <c r="B67" s="88">
        <v>101</v>
      </c>
      <c r="C67" s="44">
        <v>0.12242424242424242</v>
      </c>
    </row>
    <row r="68" spans="1:3" x14ac:dyDescent="0.2">
      <c r="A68" s="133" t="s">
        <v>8</v>
      </c>
      <c r="B68" s="88">
        <v>106</v>
      </c>
      <c r="C68" s="44">
        <v>0.12848484848484848</v>
      </c>
    </row>
    <row r="69" spans="1:3" x14ac:dyDescent="0.2">
      <c r="A69" s="133" t="s">
        <v>9</v>
      </c>
      <c r="B69" s="88">
        <v>68</v>
      </c>
      <c r="C69" s="44">
        <v>8.2424242424242428E-2</v>
      </c>
    </row>
    <row r="70" spans="1:3" x14ac:dyDescent="0.2">
      <c r="A70" s="133" t="s">
        <v>10</v>
      </c>
      <c r="B70" s="88">
        <v>28</v>
      </c>
      <c r="C70" s="44">
        <v>3.3939393939393943E-2</v>
      </c>
    </row>
    <row r="71" spans="1:3" x14ac:dyDescent="0.2">
      <c r="A71" s="152" t="s">
        <v>11</v>
      </c>
      <c r="B71" s="88">
        <v>6</v>
      </c>
      <c r="C71" s="44">
        <v>7.2727272727272727E-3</v>
      </c>
    </row>
    <row r="72" spans="1:3" ht="15.75" x14ac:dyDescent="0.25">
      <c r="A72" s="4" t="s">
        <v>12</v>
      </c>
      <c r="B72" s="37">
        <v>825</v>
      </c>
      <c r="C72" s="85"/>
    </row>
  </sheetData>
  <mergeCells count="6">
    <mergeCell ref="B59:C59"/>
    <mergeCell ref="B4:C4"/>
    <mergeCell ref="B11:C11"/>
    <mergeCell ref="B27:C27"/>
    <mergeCell ref="B35:C35"/>
    <mergeCell ref="B50:C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0A9E-6325-4940-82E6-72320D5EB5D1}">
  <sheetPr>
    <tabColor rgb="FF00B050"/>
  </sheetPr>
  <dimension ref="A1:S67"/>
  <sheetViews>
    <sheetView topLeftCell="A52" workbookViewId="0">
      <selection activeCell="E29" sqref="E29"/>
    </sheetView>
  </sheetViews>
  <sheetFormatPr defaultRowHeight="15" x14ac:dyDescent="0.2"/>
  <cols>
    <col min="1" max="1" width="27.5703125" style="9" customWidth="1"/>
    <col min="2" max="2" width="11.85546875" style="9" customWidth="1"/>
    <col min="3" max="3" width="10.140625" style="9" bestFit="1" customWidth="1"/>
    <col min="4" max="5" width="9.42578125" style="9" bestFit="1" customWidth="1"/>
    <col min="6" max="6" width="11.140625" style="9" bestFit="1" customWidth="1"/>
    <col min="7" max="7" width="12" style="9" bestFit="1" customWidth="1"/>
    <col min="8" max="8" width="9.42578125" style="9" bestFit="1" customWidth="1"/>
    <col min="9" max="9" width="14.140625" style="9" bestFit="1" customWidth="1"/>
    <col min="10" max="10" width="5" style="9" customWidth="1"/>
    <col min="11" max="11" width="27.5703125" style="9" bestFit="1" customWidth="1"/>
    <col min="12" max="18" width="10.5703125" style="9" bestFit="1" customWidth="1"/>
    <col min="19" max="19" width="11.42578125" style="9" bestFit="1" customWidth="1"/>
    <col min="20" max="256" width="9.140625" style="9"/>
    <col min="257" max="257" width="14" style="9" customWidth="1"/>
    <col min="258" max="264" width="9.140625" style="9"/>
    <col min="265" max="265" width="11.140625" style="9" bestFit="1" customWidth="1"/>
    <col min="266" max="266" width="9.140625" style="9"/>
    <col min="267" max="267" width="11.28515625" style="9" bestFit="1" customWidth="1"/>
    <col min="268" max="274" width="9.140625" style="9"/>
    <col min="275" max="275" width="11.28515625" style="9" bestFit="1" customWidth="1"/>
    <col min="276" max="512" width="9.140625" style="9"/>
    <col min="513" max="513" width="14" style="9" customWidth="1"/>
    <col min="514" max="520" width="9.140625" style="9"/>
    <col min="521" max="521" width="11.140625" style="9" bestFit="1" customWidth="1"/>
    <col min="522" max="522" width="9.140625" style="9"/>
    <col min="523" max="523" width="11.28515625" style="9" bestFit="1" customWidth="1"/>
    <col min="524" max="530" width="9.140625" style="9"/>
    <col min="531" max="531" width="11.28515625" style="9" bestFit="1" customWidth="1"/>
    <col min="532" max="768" width="9.140625" style="9"/>
    <col min="769" max="769" width="14" style="9" customWidth="1"/>
    <col min="770" max="776" width="9.140625" style="9"/>
    <col min="777" max="777" width="11.140625" style="9" bestFit="1" customWidth="1"/>
    <col min="778" max="778" width="9.140625" style="9"/>
    <col min="779" max="779" width="11.28515625" style="9" bestFit="1" customWidth="1"/>
    <col min="780" max="786" width="9.140625" style="9"/>
    <col min="787" max="787" width="11.28515625" style="9" bestFit="1" customWidth="1"/>
    <col min="788" max="1024" width="9.140625" style="9"/>
    <col min="1025" max="1025" width="14" style="9" customWidth="1"/>
    <col min="1026" max="1032" width="9.140625" style="9"/>
    <col min="1033" max="1033" width="11.140625" style="9" bestFit="1" customWidth="1"/>
    <col min="1034" max="1034" width="9.140625" style="9"/>
    <col min="1035" max="1035" width="11.28515625" style="9" bestFit="1" customWidth="1"/>
    <col min="1036" max="1042" width="9.140625" style="9"/>
    <col min="1043" max="1043" width="11.28515625" style="9" bestFit="1" customWidth="1"/>
    <col min="1044" max="1280" width="9.140625" style="9"/>
    <col min="1281" max="1281" width="14" style="9" customWidth="1"/>
    <col min="1282" max="1288" width="9.140625" style="9"/>
    <col min="1289" max="1289" width="11.140625" style="9" bestFit="1" customWidth="1"/>
    <col min="1290" max="1290" width="9.140625" style="9"/>
    <col min="1291" max="1291" width="11.28515625" style="9" bestFit="1" customWidth="1"/>
    <col min="1292" max="1298" width="9.140625" style="9"/>
    <col min="1299" max="1299" width="11.28515625" style="9" bestFit="1" customWidth="1"/>
    <col min="1300" max="1536" width="9.140625" style="9"/>
    <col min="1537" max="1537" width="14" style="9" customWidth="1"/>
    <col min="1538" max="1544" width="9.140625" style="9"/>
    <col min="1545" max="1545" width="11.140625" style="9" bestFit="1" customWidth="1"/>
    <col min="1546" max="1546" width="9.140625" style="9"/>
    <col min="1547" max="1547" width="11.28515625" style="9" bestFit="1" customWidth="1"/>
    <col min="1548" max="1554" width="9.140625" style="9"/>
    <col min="1555" max="1555" width="11.28515625" style="9" bestFit="1" customWidth="1"/>
    <col min="1556" max="1792" width="9.140625" style="9"/>
    <col min="1793" max="1793" width="14" style="9" customWidth="1"/>
    <col min="1794" max="1800" width="9.140625" style="9"/>
    <col min="1801" max="1801" width="11.140625" style="9" bestFit="1" customWidth="1"/>
    <col min="1802" max="1802" width="9.140625" style="9"/>
    <col min="1803" max="1803" width="11.28515625" style="9" bestFit="1" customWidth="1"/>
    <col min="1804" max="1810" width="9.140625" style="9"/>
    <col min="1811" max="1811" width="11.28515625" style="9" bestFit="1" customWidth="1"/>
    <col min="1812" max="2048" width="9.140625" style="9"/>
    <col min="2049" max="2049" width="14" style="9" customWidth="1"/>
    <col min="2050" max="2056" width="9.140625" style="9"/>
    <col min="2057" max="2057" width="11.140625" style="9" bestFit="1" customWidth="1"/>
    <col min="2058" max="2058" width="9.140625" style="9"/>
    <col min="2059" max="2059" width="11.28515625" style="9" bestFit="1" customWidth="1"/>
    <col min="2060" max="2066" width="9.140625" style="9"/>
    <col min="2067" max="2067" width="11.28515625" style="9" bestFit="1" customWidth="1"/>
    <col min="2068" max="2304" width="9.140625" style="9"/>
    <col min="2305" max="2305" width="14" style="9" customWidth="1"/>
    <col min="2306" max="2312" width="9.140625" style="9"/>
    <col min="2313" max="2313" width="11.140625" style="9" bestFit="1" customWidth="1"/>
    <col min="2314" max="2314" width="9.140625" style="9"/>
    <col min="2315" max="2315" width="11.28515625" style="9" bestFit="1" customWidth="1"/>
    <col min="2316" max="2322" width="9.140625" style="9"/>
    <col min="2323" max="2323" width="11.28515625" style="9" bestFit="1" customWidth="1"/>
    <col min="2324" max="2560" width="9.140625" style="9"/>
    <col min="2561" max="2561" width="14" style="9" customWidth="1"/>
    <col min="2562" max="2568" width="9.140625" style="9"/>
    <col min="2569" max="2569" width="11.140625" style="9" bestFit="1" customWidth="1"/>
    <col min="2570" max="2570" width="9.140625" style="9"/>
    <col min="2571" max="2571" width="11.28515625" style="9" bestFit="1" customWidth="1"/>
    <col min="2572" max="2578" width="9.140625" style="9"/>
    <col min="2579" max="2579" width="11.28515625" style="9" bestFit="1" customWidth="1"/>
    <col min="2580" max="2816" width="9.140625" style="9"/>
    <col min="2817" max="2817" width="14" style="9" customWidth="1"/>
    <col min="2818" max="2824" width="9.140625" style="9"/>
    <col min="2825" max="2825" width="11.140625" style="9" bestFit="1" customWidth="1"/>
    <col min="2826" max="2826" width="9.140625" style="9"/>
    <col min="2827" max="2827" width="11.28515625" style="9" bestFit="1" customWidth="1"/>
    <col min="2828" max="2834" width="9.140625" style="9"/>
    <col min="2835" max="2835" width="11.28515625" style="9" bestFit="1" customWidth="1"/>
    <col min="2836" max="3072" width="9.140625" style="9"/>
    <col min="3073" max="3073" width="14" style="9" customWidth="1"/>
    <col min="3074" max="3080" width="9.140625" style="9"/>
    <col min="3081" max="3081" width="11.140625" style="9" bestFit="1" customWidth="1"/>
    <col min="3082" max="3082" width="9.140625" style="9"/>
    <col min="3083" max="3083" width="11.28515625" style="9" bestFit="1" customWidth="1"/>
    <col min="3084" max="3090" width="9.140625" style="9"/>
    <col min="3091" max="3091" width="11.28515625" style="9" bestFit="1" customWidth="1"/>
    <col min="3092" max="3328" width="9.140625" style="9"/>
    <col min="3329" max="3329" width="14" style="9" customWidth="1"/>
    <col min="3330" max="3336" width="9.140625" style="9"/>
    <col min="3337" max="3337" width="11.140625" style="9" bestFit="1" customWidth="1"/>
    <col min="3338" max="3338" width="9.140625" style="9"/>
    <col min="3339" max="3339" width="11.28515625" style="9" bestFit="1" customWidth="1"/>
    <col min="3340" max="3346" width="9.140625" style="9"/>
    <col min="3347" max="3347" width="11.28515625" style="9" bestFit="1" customWidth="1"/>
    <col min="3348" max="3584" width="9.140625" style="9"/>
    <col min="3585" max="3585" width="14" style="9" customWidth="1"/>
    <col min="3586" max="3592" width="9.140625" style="9"/>
    <col min="3593" max="3593" width="11.140625" style="9" bestFit="1" customWidth="1"/>
    <col min="3594" max="3594" width="9.140625" style="9"/>
    <col min="3595" max="3595" width="11.28515625" style="9" bestFit="1" customWidth="1"/>
    <col min="3596" max="3602" width="9.140625" style="9"/>
    <col min="3603" max="3603" width="11.28515625" style="9" bestFit="1" customWidth="1"/>
    <col min="3604" max="3840" width="9.140625" style="9"/>
    <col min="3841" max="3841" width="14" style="9" customWidth="1"/>
    <col min="3842" max="3848" width="9.140625" style="9"/>
    <col min="3849" max="3849" width="11.140625" style="9" bestFit="1" customWidth="1"/>
    <col min="3850" max="3850" width="9.140625" style="9"/>
    <col min="3851" max="3851" width="11.28515625" style="9" bestFit="1" customWidth="1"/>
    <col min="3852" max="3858" width="9.140625" style="9"/>
    <col min="3859" max="3859" width="11.28515625" style="9" bestFit="1" customWidth="1"/>
    <col min="3860" max="4096" width="9.140625" style="9"/>
    <col min="4097" max="4097" width="14" style="9" customWidth="1"/>
    <col min="4098" max="4104" width="9.140625" style="9"/>
    <col min="4105" max="4105" width="11.140625" style="9" bestFit="1" customWidth="1"/>
    <col min="4106" max="4106" width="9.140625" style="9"/>
    <col min="4107" max="4107" width="11.28515625" style="9" bestFit="1" customWidth="1"/>
    <col min="4108" max="4114" width="9.140625" style="9"/>
    <col min="4115" max="4115" width="11.28515625" style="9" bestFit="1" customWidth="1"/>
    <col min="4116" max="4352" width="9.140625" style="9"/>
    <col min="4353" max="4353" width="14" style="9" customWidth="1"/>
    <col min="4354" max="4360" width="9.140625" style="9"/>
    <col min="4361" max="4361" width="11.140625" style="9" bestFit="1" customWidth="1"/>
    <col min="4362" max="4362" width="9.140625" style="9"/>
    <col min="4363" max="4363" width="11.28515625" style="9" bestFit="1" customWidth="1"/>
    <col min="4364" max="4370" width="9.140625" style="9"/>
    <col min="4371" max="4371" width="11.28515625" style="9" bestFit="1" customWidth="1"/>
    <col min="4372" max="4608" width="9.140625" style="9"/>
    <col min="4609" max="4609" width="14" style="9" customWidth="1"/>
    <col min="4610" max="4616" width="9.140625" style="9"/>
    <col min="4617" max="4617" width="11.140625" style="9" bestFit="1" customWidth="1"/>
    <col min="4618" max="4618" width="9.140625" style="9"/>
    <col min="4619" max="4619" width="11.28515625" style="9" bestFit="1" customWidth="1"/>
    <col min="4620" max="4626" width="9.140625" style="9"/>
    <col min="4627" max="4627" width="11.28515625" style="9" bestFit="1" customWidth="1"/>
    <col min="4628" max="4864" width="9.140625" style="9"/>
    <col min="4865" max="4865" width="14" style="9" customWidth="1"/>
    <col min="4866" max="4872" width="9.140625" style="9"/>
    <col min="4873" max="4873" width="11.140625" style="9" bestFit="1" customWidth="1"/>
    <col min="4874" max="4874" width="9.140625" style="9"/>
    <col min="4875" max="4875" width="11.28515625" style="9" bestFit="1" customWidth="1"/>
    <col min="4876" max="4882" width="9.140625" style="9"/>
    <col min="4883" max="4883" width="11.28515625" style="9" bestFit="1" customWidth="1"/>
    <col min="4884" max="5120" width="9.140625" style="9"/>
    <col min="5121" max="5121" width="14" style="9" customWidth="1"/>
    <col min="5122" max="5128" width="9.140625" style="9"/>
    <col min="5129" max="5129" width="11.140625" style="9" bestFit="1" customWidth="1"/>
    <col min="5130" max="5130" width="9.140625" style="9"/>
    <col min="5131" max="5131" width="11.28515625" style="9" bestFit="1" customWidth="1"/>
    <col min="5132" max="5138" width="9.140625" style="9"/>
    <col min="5139" max="5139" width="11.28515625" style="9" bestFit="1" customWidth="1"/>
    <col min="5140" max="5376" width="9.140625" style="9"/>
    <col min="5377" max="5377" width="14" style="9" customWidth="1"/>
    <col min="5378" max="5384" width="9.140625" style="9"/>
    <col min="5385" max="5385" width="11.140625" style="9" bestFit="1" customWidth="1"/>
    <col min="5386" max="5386" width="9.140625" style="9"/>
    <col min="5387" max="5387" width="11.28515625" style="9" bestFit="1" customWidth="1"/>
    <col min="5388" max="5394" width="9.140625" style="9"/>
    <col min="5395" max="5395" width="11.28515625" style="9" bestFit="1" customWidth="1"/>
    <col min="5396" max="5632" width="9.140625" style="9"/>
    <col min="5633" max="5633" width="14" style="9" customWidth="1"/>
    <col min="5634" max="5640" width="9.140625" style="9"/>
    <col min="5641" max="5641" width="11.140625" style="9" bestFit="1" customWidth="1"/>
    <col min="5642" max="5642" width="9.140625" style="9"/>
    <col min="5643" max="5643" width="11.28515625" style="9" bestFit="1" customWidth="1"/>
    <col min="5644" max="5650" width="9.140625" style="9"/>
    <col min="5651" max="5651" width="11.28515625" style="9" bestFit="1" customWidth="1"/>
    <col min="5652" max="5888" width="9.140625" style="9"/>
    <col min="5889" max="5889" width="14" style="9" customWidth="1"/>
    <col min="5890" max="5896" width="9.140625" style="9"/>
    <col min="5897" max="5897" width="11.140625" style="9" bestFit="1" customWidth="1"/>
    <col min="5898" max="5898" width="9.140625" style="9"/>
    <col min="5899" max="5899" width="11.28515625" style="9" bestFit="1" customWidth="1"/>
    <col min="5900" max="5906" width="9.140625" style="9"/>
    <col min="5907" max="5907" width="11.28515625" style="9" bestFit="1" customWidth="1"/>
    <col min="5908" max="6144" width="9.140625" style="9"/>
    <col min="6145" max="6145" width="14" style="9" customWidth="1"/>
    <col min="6146" max="6152" width="9.140625" style="9"/>
    <col min="6153" max="6153" width="11.140625" style="9" bestFit="1" customWidth="1"/>
    <col min="6154" max="6154" width="9.140625" style="9"/>
    <col min="6155" max="6155" width="11.28515625" style="9" bestFit="1" customWidth="1"/>
    <col min="6156" max="6162" width="9.140625" style="9"/>
    <col min="6163" max="6163" width="11.28515625" style="9" bestFit="1" customWidth="1"/>
    <col min="6164" max="6400" width="9.140625" style="9"/>
    <col min="6401" max="6401" width="14" style="9" customWidth="1"/>
    <col min="6402" max="6408" width="9.140625" style="9"/>
    <col min="6409" max="6409" width="11.140625" style="9" bestFit="1" customWidth="1"/>
    <col min="6410" max="6410" width="9.140625" style="9"/>
    <col min="6411" max="6411" width="11.28515625" style="9" bestFit="1" customWidth="1"/>
    <col min="6412" max="6418" width="9.140625" style="9"/>
    <col min="6419" max="6419" width="11.28515625" style="9" bestFit="1" customWidth="1"/>
    <col min="6420" max="6656" width="9.140625" style="9"/>
    <col min="6657" max="6657" width="14" style="9" customWidth="1"/>
    <col min="6658" max="6664" width="9.140625" style="9"/>
    <col min="6665" max="6665" width="11.140625" style="9" bestFit="1" customWidth="1"/>
    <col min="6666" max="6666" width="9.140625" style="9"/>
    <col min="6667" max="6667" width="11.28515625" style="9" bestFit="1" customWidth="1"/>
    <col min="6668" max="6674" width="9.140625" style="9"/>
    <col min="6675" max="6675" width="11.28515625" style="9" bestFit="1" customWidth="1"/>
    <col min="6676" max="6912" width="9.140625" style="9"/>
    <col min="6913" max="6913" width="14" style="9" customWidth="1"/>
    <col min="6914" max="6920" width="9.140625" style="9"/>
    <col min="6921" max="6921" width="11.140625" style="9" bestFit="1" customWidth="1"/>
    <col min="6922" max="6922" width="9.140625" style="9"/>
    <col min="6923" max="6923" width="11.28515625" style="9" bestFit="1" customWidth="1"/>
    <col min="6924" max="6930" width="9.140625" style="9"/>
    <col min="6931" max="6931" width="11.28515625" style="9" bestFit="1" customWidth="1"/>
    <col min="6932" max="7168" width="9.140625" style="9"/>
    <col min="7169" max="7169" width="14" style="9" customWidth="1"/>
    <col min="7170" max="7176" width="9.140625" style="9"/>
    <col min="7177" max="7177" width="11.140625" style="9" bestFit="1" customWidth="1"/>
    <col min="7178" max="7178" width="9.140625" style="9"/>
    <col min="7179" max="7179" width="11.28515625" style="9" bestFit="1" customWidth="1"/>
    <col min="7180" max="7186" width="9.140625" style="9"/>
    <col min="7187" max="7187" width="11.28515625" style="9" bestFit="1" customWidth="1"/>
    <col min="7188" max="7424" width="9.140625" style="9"/>
    <col min="7425" max="7425" width="14" style="9" customWidth="1"/>
    <col min="7426" max="7432" width="9.140625" style="9"/>
    <col min="7433" max="7433" width="11.140625" style="9" bestFit="1" customWidth="1"/>
    <col min="7434" max="7434" width="9.140625" style="9"/>
    <col min="7435" max="7435" width="11.28515625" style="9" bestFit="1" customWidth="1"/>
    <col min="7436" max="7442" width="9.140625" style="9"/>
    <col min="7443" max="7443" width="11.28515625" style="9" bestFit="1" customWidth="1"/>
    <col min="7444" max="7680" width="9.140625" style="9"/>
    <col min="7681" max="7681" width="14" style="9" customWidth="1"/>
    <col min="7682" max="7688" width="9.140625" style="9"/>
    <col min="7689" max="7689" width="11.140625" style="9" bestFit="1" customWidth="1"/>
    <col min="7690" max="7690" width="9.140625" style="9"/>
    <col min="7691" max="7691" width="11.28515625" style="9" bestFit="1" customWidth="1"/>
    <col min="7692" max="7698" width="9.140625" style="9"/>
    <col min="7699" max="7699" width="11.28515625" style="9" bestFit="1" customWidth="1"/>
    <col min="7700" max="7936" width="9.140625" style="9"/>
    <col min="7937" max="7937" width="14" style="9" customWidth="1"/>
    <col min="7938" max="7944" width="9.140625" style="9"/>
    <col min="7945" max="7945" width="11.140625" style="9" bestFit="1" customWidth="1"/>
    <col min="7946" max="7946" width="9.140625" style="9"/>
    <col min="7947" max="7947" width="11.28515625" style="9" bestFit="1" customWidth="1"/>
    <col min="7948" max="7954" width="9.140625" style="9"/>
    <col min="7955" max="7955" width="11.28515625" style="9" bestFit="1" customWidth="1"/>
    <col min="7956" max="8192" width="9.140625" style="9"/>
    <col min="8193" max="8193" width="14" style="9" customWidth="1"/>
    <col min="8194" max="8200" width="9.140625" style="9"/>
    <col min="8201" max="8201" width="11.140625" style="9" bestFit="1" customWidth="1"/>
    <col min="8202" max="8202" width="9.140625" style="9"/>
    <col min="8203" max="8203" width="11.28515625" style="9" bestFit="1" customWidth="1"/>
    <col min="8204" max="8210" width="9.140625" style="9"/>
    <col min="8211" max="8211" width="11.28515625" style="9" bestFit="1" customWidth="1"/>
    <col min="8212" max="8448" width="9.140625" style="9"/>
    <col min="8449" max="8449" width="14" style="9" customWidth="1"/>
    <col min="8450" max="8456" width="9.140625" style="9"/>
    <col min="8457" max="8457" width="11.140625" style="9" bestFit="1" customWidth="1"/>
    <col min="8458" max="8458" width="9.140625" style="9"/>
    <col min="8459" max="8459" width="11.28515625" style="9" bestFit="1" customWidth="1"/>
    <col min="8460" max="8466" width="9.140625" style="9"/>
    <col min="8467" max="8467" width="11.28515625" style="9" bestFit="1" customWidth="1"/>
    <col min="8468" max="8704" width="9.140625" style="9"/>
    <col min="8705" max="8705" width="14" style="9" customWidth="1"/>
    <col min="8706" max="8712" width="9.140625" style="9"/>
    <col min="8713" max="8713" width="11.140625" style="9" bestFit="1" customWidth="1"/>
    <col min="8714" max="8714" width="9.140625" style="9"/>
    <col min="8715" max="8715" width="11.28515625" style="9" bestFit="1" customWidth="1"/>
    <col min="8716" max="8722" width="9.140625" style="9"/>
    <col min="8723" max="8723" width="11.28515625" style="9" bestFit="1" customWidth="1"/>
    <col min="8724" max="8960" width="9.140625" style="9"/>
    <col min="8961" max="8961" width="14" style="9" customWidth="1"/>
    <col min="8962" max="8968" width="9.140625" style="9"/>
    <col min="8969" max="8969" width="11.140625" style="9" bestFit="1" customWidth="1"/>
    <col min="8970" max="8970" width="9.140625" style="9"/>
    <col min="8971" max="8971" width="11.28515625" style="9" bestFit="1" customWidth="1"/>
    <col min="8972" max="8978" width="9.140625" style="9"/>
    <col min="8979" max="8979" width="11.28515625" style="9" bestFit="1" customWidth="1"/>
    <col min="8980" max="9216" width="9.140625" style="9"/>
    <col min="9217" max="9217" width="14" style="9" customWidth="1"/>
    <col min="9218" max="9224" width="9.140625" style="9"/>
    <col min="9225" max="9225" width="11.140625" style="9" bestFit="1" customWidth="1"/>
    <col min="9226" max="9226" width="9.140625" style="9"/>
    <col min="9227" max="9227" width="11.28515625" style="9" bestFit="1" customWidth="1"/>
    <col min="9228" max="9234" width="9.140625" style="9"/>
    <col min="9235" max="9235" width="11.28515625" style="9" bestFit="1" customWidth="1"/>
    <col min="9236" max="9472" width="9.140625" style="9"/>
    <col min="9473" max="9473" width="14" style="9" customWidth="1"/>
    <col min="9474" max="9480" width="9.140625" style="9"/>
    <col min="9481" max="9481" width="11.140625" style="9" bestFit="1" customWidth="1"/>
    <col min="9482" max="9482" width="9.140625" style="9"/>
    <col min="9483" max="9483" width="11.28515625" style="9" bestFit="1" customWidth="1"/>
    <col min="9484" max="9490" width="9.140625" style="9"/>
    <col min="9491" max="9491" width="11.28515625" style="9" bestFit="1" customWidth="1"/>
    <col min="9492" max="9728" width="9.140625" style="9"/>
    <col min="9729" max="9729" width="14" style="9" customWidth="1"/>
    <col min="9730" max="9736" width="9.140625" style="9"/>
    <col min="9737" max="9737" width="11.140625" style="9" bestFit="1" customWidth="1"/>
    <col min="9738" max="9738" width="9.140625" style="9"/>
    <col min="9739" max="9739" width="11.28515625" style="9" bestFit="1" customWidth="1"/>
    <col min="9740" max="9746" width="9.140625" style="9"/>
    <col min="9747" max="9747" width="11.28515625" style="9" bestFit="1" customWidth="1"/>
    <col min="9748" max="9984" width="9.140625" style="9"/>
    <col min="9985" max="9985" width="14" style="9" customWidth="1"/>
    <col min="9986" max="9992" width="9.140625" style="9"/>
    <col min="9993" max="9993" width="11.140625" style="9" bestFit="1" customWidth="1"/>
    <col min="9994" max="9994" width="9.140625" style="9"/>
    <col min="9995" max="9995" width="11.28515625" style="9" bestFit="1" customWidth="1"/>
    <col min="9996" max="10002" width="9.140625" style="9"/>
    <col min="10003" max="10003" width="11.28515625" style="9" bestFit="1" customWidth="1"/>
    <col min="10004" max="10240" width="9.140625" style="9"/>
    <col min="10241" max="10241" width="14" style="9" customWidth="1"/>
    <col min="10242" max="10248" width="9.140625" style="9"/>
    <col min="10249" max="10249" width="11.140625" style="9" bestFit="1" customWidth="1"/>
    <col min="10250" max="10250" width="9.140625" style="9"/>
    <col min="10251" max="10251" width="11.28515625" style="9" bestFit="1" customWidth="1"/>
    <col min="10252" max="10258" width="9.140625" style="9"/>
    <col min="10259" max="10259" width="11.28515625" style="9" bestFit="1" customWidth="1"/>
    <col min="10260" max="10496" width="9.140625" style="9"/>
    <col min="10497" max="10497" width="14" style="9" customWidth="1"/>
    <col min="10498" max="10504" width="9.140625" style="9"/>
    <col min="10505" max="10505" width="11.140625" style="9" bestFit="1" customWidth="1"/>
    <col min="10506" max="10506" width="9.140625" style="9"/>
    <col min="10507" max="10507" width="11.28515625" style="9" bestFit="1" customWidth="1"/>
    <col min="10508" max="10514" width="9.140625" style="9"/>
    <col min="10515" max="10515" width="11.28515625" style="9" bestFit="1" customWidth="1"/>
    <col min="10516" max="10752" width="9.140625" style="9"/>
    <col min="10753" max="10753" width="14" style="9" customWidth="1"/>
    <col min="10754" max="10760" width="9.140625" style="9"/>
    <col min="10761" max="10761" width="11.140625" style="9" bestFit="1" customWidth="1"/>
    <col min="10762" max="10762" width="9.140625" style="9"/>
    <col min="10763" max="10763" width="11.28515625" style="9" bestFit="1" customWidth="1"/>
    <col min="10764" max="10770" width="9.140625" style="9"/>
    <col min="10771" max="10771" width="11.28515625" style="9" bestFit="1" customWidth="1"/>
    <col min="10772" max="11008" width="9.140625" style="9"/>
    <col min="11009" max="11009" width="14" style="9" customWidth="1"/>
    <col min="11010" max="11016" width="9.140625" style="9"/>
    <col min="11017" max="11017" width="11.140625" style="9" bestFit="1" customWidth="1"/>
    <col min="11018" max="11018" width="9.140625" style="9"/>
    <col min="11019" max="11019" width="11.28515625" style="9" bestFit="1" customWidth="1"/>
    <col min="11020" max="11026" width="9.140625" style="9"/>
    <col min="11027" max="11027" width="11.28515625" style="9" bestFit="1" customWidth="1"/>
    <col min="11028" max="11264" width="9.140625" style="9"/>
    <col min="11265" max="11265" width="14" style="9" customWidth="1"/>
    <col min="11266" max="11272" width="9.140625" style="9"/>
    <col min="11273" max="11273" width="11.140625" style="9" bestFit="1" customWidth="1"/>
    <col min="11274" max="11274" width="9.140625" style="9"/>
    <col min="11275" max="11275" width="11.28515625" style="9" bestFit="1" customWidth="1"/>
    <col min="11276" max="11282" width="9.140625" style="9"/>
    <col min="11283" max="11283" width="11.28515625" style="9" bestFit="1" customWidth="1"/>
    <col min="11284" max="11520" width="9.140625" style="9"/>
    <col min="11521" max="11521" width="14" style="9" customWidth="1"/>
    <col min="11522" max="11528" width="9.140625" style="9"/>
    <col min="11529" max="11529" width="11.140625" style="9" bestFit="1" customWidth="1"/>
    <col min="11530" max="11530" width="9.140625" style="9"/>
    <col min="11531" max="11531" width="11.28515625" style="9" bestFit="1" customWidth="1"/>
    <col min="11532" max="11538" width="9.140625" style="9"/>
    <col min="11539" max="11539" width="11.28515625" style="9" bestFit="1" customWidth="1"/>
    <col min="11540" max="11776" width="9.140625" style="9"/>
    <col min="11777" max="11777" width="14" style="9" customWidth="1"/>
    <col min="11778" max="11784" width="9.140625" style="9"/>
    <col min="11785" max="11785" width="11.140625" style="9" bestFit="1" customWidth="1"/>
    <col min="11786" max="11786" width="9.140625" style="9"/>
    <col min="11787" max="11787" width="11.28515625" style="9" bestFit="1" customWidth="1"/>
    <col min="11788" max="11794" width="9.140625" style="9"/>
    <col min="11795" max="11795" width="11.28515625" style="9" bestFit="1" customWidth="1"/>
    <col min="11796" max="12032" width="9.140625" style="9"/>
    <col min="12033" max="12033" width="14" style="9" customWidth="1"/>
    <col min="12034" max="12040" width="9.140625" style="9"/>
    <col min="12041" max="12041" width="11.140625" style="9" bestFit="1" customWidth="1"/>
    <col min="12042" max="12042" width="9.140625" style="9"/>
    <col min="12043" max="12043" width="11.28515625" style="9" bestFit="1" customWidth="1"/>
    <col min="12044" max="12050" width="9.140625" style="9"/>
    <col min="12051" max="12051" width="11.28515625" style="9" bestFit="1" customWidth="1"/>
    <col min="12052" max="12288" width="9.140625" style="9"/>
    <col min="12289" max="12289" width="14" style="9" customWidth="1"/>
    <col min="12290" max="12296" width="9.140625" style="9"/>
    <col min="12297" max="12297" width="11.140625" style="9" bestFit="1" customWidth="1"/>
    <col min="12298" max="12298" width="9.140625" style="9"/>
    <col min="12299" max="12299" width="11.28515625" style="9" bestFit="1" customWidth="1"/>
    <col min="12300" max="12306" width="9.140625" style="9"/>
    <col min="12307" max="12307" width="11.28515625" style="9" bestFit="1" customWidth="1"/>
    <col min="12308" max="12544" width="9.140625" style="9"/>
    <col min="12545" max="12545" width="14" style="9" customWidth="1"/>
    <col min="12546" max="12552" width="9.140625" style="9"/>
    <col min="12553" max="12553" width="11.140625" style="9" bestFit="1" customWidth="1"/>
    <col min="12554" max="12554" width="9.140625" style="9"/>
    <col min="12555" max="12555" width="11.28515625" style="9" bestFit="1" customWidth="1"/>
    <col min="12556" max="12562" width="9.140625" style="9"/>
    <col min="12563" max="12563" width="11.28515625" style="9" bestFit="1" customWidth="1"/>
    <col min="12564" max="12800" width="9.140625" style="9"/>
    <col min="12801" max="12801" width="14" style="9" customWidth="1"/>
    <col min="12802" max="12808" width="9.140625" style="9"/>
    <col min="12809" max="12809" width="11.140625" style="9" bestFit="1" customWidth="1"/>
    <col min="12810" max="12810" width="9.140625" style="9"/>
    <col min="12811" max="12811" width="11.28515625" style="9" bestFit="1" customWidth="1"/>
    <col min="12812" max="12818" width="9.140625" style="9"/>
    <col min="12819" max="12819" width="11.28515625" style="9" bestFit="1" customWidth="1"/>
    <col min="12820" max="13056" width="9.140625" style="9"/>
    <col min="13057" max="13057" width="14" style="9" customWidth="1"/>
    <col min="13058" max="13064" width="9.140625" style="9"/>
    <col min="13065" max="13065" width="11.140625" style="9" bestFit="1" customWidth="1"/>
    <col min="13066" max="13066" width="9.140625" style="9"/>
    <col min="13067" max="13067" width="11.28515625" style="9" bestFit="1" customWidth="1"/>
    <col min="13068" max="13074" width="9.140625" style="9"/>
    <col min="13075" max="13075" width="11.28515625" style="9" bestFit="1" customWidth="1"/>
    <col min="13076" max="13312" width="9.140625" style="9"/>
    <col min="13313" max="13313" width="14" style="9" customWidth="1"/>
    <col min="13314" max="13320" width="9.140625" style="9"/>
    <col min="13321" max="13321" width="11.140625" style="9" bestFit="1" customWidth="1"/>
    <col min="13322" max="13322" width="9.140625" style="9"/>
    <col min="13323" max="13323" width="11.28515625" style="9" bestFit="1" customWidth="1"/>
    <col min="13324" max="13330" width="9.140625" style="9"/>
    <col min="13331" max="13331" width="11.28515625" style="9" bestFit="1" customWidth="1"/>
    <col min="13332" max="13568" width="9.140625" style="9"/>
    <col min="13569" max="13569" width="14" style="9" customWidth="1"/>
    <col min="13570" max="13576" width="9.140625" style="9"/>
    <col min="13577" max="13577" width="11.140625" style="9" bestFit="1" customWidth="1"/>
    <col min="13578" max="13578" width="9.140625" style="9"/>
    <col min="13579" max="13579" width="11.28515625" style="9" bestFit="1" customWidth="1"/>
    <col min="13580" max="13586" width="9.140625" style="9"/>
    <col min="13587" max="13587" width="11.28515625" style="9" bestFit="1" customWidth="1"/>
    <col min="13588" max="13824" width="9.140625" style="9"/>
    <col min="13825" max="13825" width="14" style="9" customWidth="1"/>
    <col min="13826" max="13832" width="9.140625" style="9"/>
    <col min="13833" max="13833" width="11.140625" style="9" bestFit="1" customWidth="1"/>
    <col min="13834" max="13834" width="9.140625" style="9"/>
    <col min="13835" max="13835" width="11.28515625" style="9" bestFit="1" customWidth="1"/>
    <col min="13836" max="13842" width="9.140625" style="9"/>
    <col min="13843" max="13843" width="11.28515625" style="9" bestFit="1" customWidth="1"/>
    <col min="13844" max="14080" width="9.140625" style="9"/>
    <col min="14081" max="14081" width="14" style="9" customWidth="1"/>
    <col min="14082" max="14088" width="9.140625" style="9"/>
    <col min="14089" max="14089" width="11.140625" style="9" bestFit="1" customWidth="1"/>
    <col min="14090" max="14090" width="9.140625" style="9"/>
    <col min="14091" max="14091" width="11.28515625" style="9" bestFit="1" customWidth="1"/>
    <col min="14092" max="14098" width="9.140625" style="9"/>
    <col min="14099" max="14099" width="11.28515625" style="9" bestFit="1" customWidth="1"/>
    <col min="14100" max="14336" width="9.140625" style="9"/>
    <col min="14337" max="14337" width="14" style="9" customWidth="1"/>
    <col min="14338" max="14344" width="9.140625" style="9"/>
    <col min="14345" max="14345" width="11.140625" style="9" bestFit="1" customWidth="1"/>
    <col min="14346" max="14346" width="9.140625" style="9"/>
    <col min="14347" max="14347" width="11.28515625" style="9" bestFit="1" customWidth="1"/>
    <col min="14348" max="14354" width="9.140625" style="9"/>
    <col min="14355" max="14355" width="11.28515625" style="9" bestFit="1" customWidth="1"/>
    <col min="14356" max="14592" width="9.140625" style="9"/>
    <col min="14593" max="14593" width="14" style="9" customWidth="1"/>
    <col min="14594" max="14600" width="9.140625" style="9"/>
    <col min="14601" max="14601" width="11.140625" style="9" bestFit="1" customWidth="1"/>
    <col min="14602" max="14602" width="9.140625" style="9"/>
    <col min="14603" max="14603" width="11.28515625" style="9" bestFit="1" customWidth="1"/>
    <col min="14604" max="14610" width="9.140625" style="9"/>
    <col min="14611" max="14611" width="11.28515625" style="9" bestFit="1" customWidth="1"/>
    <col min="14612" max="14848" width="9.140625" style="9"/>
    <col min="14849" max="14849" width="14" style="9" customWidth="1"/>
    <col min="14850" max="14856" width="9.140625" style="9"/>
    <col min="14857" max="14857" width="11.140625" style="9" bestFit="1" customWidth="1"/>
    <col min="14858" max="14858" width="9.140625" style="9"/>
    <col min="14859" max="14859" width="11.28515625" style="9" bestFit="1" customWidth="1"/>
    <col min="14860" max="14866" width="9.140625" style="9"/>
    <col min="14867" max="14867" width="11.28515625" style="9" bestFit="1" customWidth="1"/>
    <col min="14868" max="15104" width="9.140625" style="9"/>
    <col min="15105" max="15105" width="14" style="9" customWidth="1"/>
    <col min="15106" max="15112" width="9.140625" style="9"/>
    <col min="15113" max="15113" width="11.140625" style="9" bestFit="1" customWidth="1"/>
    <col min="15114" max="15114" width="9.140625" style="9"/>
    <col min="15115" max="15115" width="11.28515625" style="9" bestFit="1" customWidth="1"/>
    <col min="15116" max="15122" width="9.140625" style="9"/>
    <col min="15123" max="15123" width="11.28515625" style="9" bestFit="1" customWidth="1"/>
    <col min="15124" max="15360" width="9.140625" style="9"/>
    <col min="15361" max="15361" width="14" style="9" customWidth="1"/>
    <col min="15362" max="15368" width="9.140625" style="9"/>
    <col min="15369" max="15369" width="11.140625" style="9" bestFit="1" customWidth="1"/>
    <col min="15370" max="15370" width="9.140625" style="9"/>
    <col min="15371" max="15371" width="11.28515625" style="9" bestFit="1" customWidth="1"/>
    <col min="15372" max="15378" width="9.140625" style="9"/>
    <col min="15379" max="15379" width="11.28515625" style="9" bestFit="1" customWidth="1"/>
    <col min="15380" max="15616" width="9.140625" style="9"/>
    <col min="15617" max="15617" width="14" style="9" customWidth="1"/>
    <col min="15618" max="15624" width="9.140625" style="9"/>
    <col min="15625" max="15625" width="11.140625" style="9" bestFit="1" customWidth="1"/>
    <col min="15626" max="15626" width="9.140625" style="9"/>
    <col min="15627" max="15627" width="11.28515625" style="9" bestFit="1" customWidth="1"/>
    <col min="15628" max="15634" width="9.140625" style="9"/>
    <col min="15635" max="15635" width="11.28515625" style="9" bestFit="1" customWidth="1"/>
    <col min="15636" max="15872" width="9.140625" style="9"/>
    <col min="15873" max="15873" width="14" style="9" customWidth="1"/>
    <col min="15874" max="15880" width="9.140625" style="9"/>
    <col min="15881" max="15881" width="11.140625" style="9" bestFit="1" customWidth="1"/>
    <col min="15882" max="15882" width="9.140625" style="9"/>
    <col min="15883" max="15883" width="11.28515625" style="9" bestFit="1" customWidth="1"/>
    <col min="15884" max="15890" width="9.140625" style="9"/>
    <col min="15891" max="15891" width="11.28515625" style="9" bestFit="1" customWidth="1"/>
    <col min="15892" max="16128" width="9.140625" style="9"/>
    <col min="16129" max="16129" width="14" style="9" customWidth="1"/>
    <col min="16130" max="16136" width="9.140625" style="9"/>
    <col min="16137" max="16137" width="11.140625" style="9" bestFit="1" customWidth="1"/>
    <col min="16138" max="16138" width="9.140625" style="9"/>
    <col min="16139" max="16139" width="11.28515625" style="9" bestFit="1" customWidth="1"/>
    <col min="16140" max="16146" width="9.140625" style="9"/>
    <col min="16147" max="16147" width="11.28515625" style="9" bestFit="1" customWidth="1"/>
    <col min="16148" max="16384" width="9.140625" style="9"/>
  </cols>
  <sheetData>
    <row r="1" spans="1:19" ht="15.75" x14ac:dyDescent="0.25">
      <c r="A1" s="1" t="s">
        <v>49</v>
      </c>
    </row>
    <row r="2" spans="1:19" x14ac:dyDescent="0.2">
      <c r="A2" s="3" t="s">
        <v>45</v>
      </c>
    </row>
    <row r="4" spans="1:19" ht="15.75" x14ac:dyDescent="0.25">
      <c r="A4" s="10"/>
      <c r="B4" s="172"/>
      <c r="C4" s="172"/>
      <c r="D4" s="172"/>
      <c r="E4" s="172"/>
      <c r="F4" s="172"/>
      <c r="G4" s="172"/>
      <c r="H4" s="172"/>
      <c r="K4" s="10"/>
    </row>
    <row r="5" spans="1:19" ht="31.5" x14ac:dyDescent="0.25">
      <c r="A5" s="49" t="s">
        <v>23</v>
      </c>
      <c r="B5" s="47" t="s">
        <v>119</v>
      </c>
      <c r="C5" s="47" t="s">
        <v>120</v>
      </c>
      <c r="D5" s="47" t="s">
        <v>121</v>
      </c>
      <c r="E5" s="47" t="s">
        <v>122</v>
      </c>
      <c r="F5" s="47" t="s">
        <v>123</v>
      </c>
      <c r="G5" s="47" t="s">
        <v>124</v>
      </c>
      <c r="H5" s="47" t="s">
        <v>125</v>
      </c>
      <c r="I5" s="48" t="s">
        <v>12</v>
      </c>
      <c r="K5" s="49" t="s">
        <v>23</v>
      </c>
      <c r="L5" s="47" t="s">
        <v>119</v>
      </c>
      <c r="M5" s="47" t="s">
        <v>120</v>
      </c>
      <c r="N5" s="47" t="s">
        <v>121</v>
      </c>
      <c r="O5" s="47" t="s">
        <v>122</v>
      </c>
      <c r="P5" s="47" t="s">
        <v>123</v>
      </c>
      <c r="Q5" s="47" t="s">
        <v>124</v>
      </c>
      <c r="R5" s="47" t="s">
        <v>125</v>
      </c>
      <c r="S5" s="48" t="s">
        <v>12</v>
      </c>
    </row>
    <row r="6" spans="1:19" x14ac:dyDescent="0.2">
      <c r="A6" s="132" t="s">
        <v>24</v>
      </c>
      <c r="B6" s="145">
        <v>550</v>
      </c>
      <c r="C6" s="145">
        <v>375</v>
      </c>
      <c r="D6" s="145">
        <v>777</v>
      </c>
      <c r="E6" s="145">
        <v>687</v>
      </c>
      <c r="F6" s="145">
        <v>836</v>
      </c>
      <c r="G6" s="145">
        <v>532</v>
      </c>
      <c r="H6" s="145">
        <v>505</v>
      </c>
      <c r="I6" s="94">
        <v>4262</v>
      </c>
      <c r="K6" s="133" t="s">
        <v>24</v>
      </c>
      <c r="L6" s="33">
        <f>B6/$I6</f>
        <v>0.12904739558892539</v>
      </c>
      <c r="M6" s="33">
        <f t="shared" ref="M6:S8" si="0">C6/$I6</f>
        <v>8.7986860628812766E-2</v>
      </c>
      <c r="N6" s="33">
        <f t="shared" si="0"/>
        <v>0.18230877522290004</v>
      </c>
      <c r="O6" s="33">
        <f t="shared" si="0"/>
        <v>0.16119192867198498</v>
      </c>
      <c r="P6" s="33">
        <f t="shared" si="0"/>
        <v>0.19615204129516658</v>
      </c>
      <c r="Q6" s="33">
        <f t="shared" si="0"/>
        <v>0.12482402627874238</v>
      </c>
      <c r="R6" s="33">
        <f t="shared" si="0"/>
        <v>0.11848897231346786</v>
      </c>
      <c r="S6" s="97">
        <f t="shared" si="0"/>
        <v>1</v>
      </c>
    </row>
    <row r="7" spans="1:19" x14ac:dyDescent="0.2">
      <c r="A7" s="133" t="s">
        <v>25</v>
      </c>
      <c r="B7" s="30">
        <v>207</v>
      </c>
      <c r="C7" s="91">
        <v>154</v>
      </c>
      <c r="D7" s="91">
        <v>325</v>
      </c>
      <c r="E7" s="91">
        <v>259</v>
      </c>
      <c r="F7" s="91">
        <v>404</v>
      </c>
      <c r="G7" s="91">
        <v>265</v>
      </c>
      <c r="H7" s="91">
        <v>353</v>
      </c>
      <c r="I7" s="43">
        <v>1967</v>
      </c>
      <c r="K7" s="133" t="s">
        <v>25</v>
      </c>
      <c r="L7" s="33">
        <f>B7/$I7</f>
        <v>0.10523640061006609</v>
      </c>
      <c r="M7" s="33">
        <f t="shared" si="0"/>
        <v>7.8291814946619215E-2</v>
      </c>
      <c r="N7" s="33">
        <f t="shared" si="0"/>
        <v>0.1652262328418912</v>
      </c>
      <c r="O7" s="33">
        <f t="shared" si="0"/>
        <v>0.13167259786476868</v>
      </c>
      <c r="P7" s="33">
        <f t="shared" si="0"/>
        <v>0.20538891713268936</v>
      </c>
      <c r="Q7" s="33">
        <f t="shared" si="0"/>
        <v>0.13472292831723437</v>
      </c>
      <c r="R7" s="33">
        <f t="shared" si="0"/>
        <v>0.17946110828673106</v>
      </c>
      <c r="S7" s="97">
        <f t="shared" si="0"/>
        <v>1</v>
      </c>
    </row>
    <row r="8" spans="1:19" ht="15.75" x14ac:dyDescent="0.25">
      <c r="A8" s="41" t="s">
        <v>12</v>
      </c>
      <c r="B8" s="36">
        <v>757</v>
      </c>
      <c r="C8" s="36">
        <v>529</v>
      </c>
      <c r="D8" s="36">
        <v>1102</v>
      </c>
      <c r="E8" s="36">
        <v>946</v>
      </c>
      <c r="F8" s="36">
        <v>1240</v>
      </c>
      <c r="G8" s="36">
        <v>797</v>
      </c>
      <c r="H8" s="36">
        <v>858</v>
      </c>
      <c r="I8" s="92">
        <v>6229</v>
      </c>
      <c r="K8" s="41" t="s">
        <v>12</v>
      </c>
      <c r="L8" s="84">
        <f>B8/$I8</f>
        <v>0.12152833520629315</v>
      </c>
      <c r="M8" s="84">
        <f t="shared" si="0"/>
        <v>8.4925349173222031E-2</v>
      </c>
      <c r="N8" s="84">
        <f t="shared" si="0"/>
        <v>0.17691443249317707</v>
      </c>
      <c r="O8" s="84">
        <f t="shared" si="0"/>
        <v>0.15187028415476</v>
      </c>
      <c r="P8" s="84">
        <f t="shared" si="0"/>
        <v>0.19906887140793064</v>
      </c>
      <c r="Q8" s="84">
        <f t="shared" si="0"/>
        <v>0.12794991170332318</v>
      </c>
      <c r="R8" s="84">
        <f t="shared" si="0"/>
        <v>0.13774281586129394</v>
      </c>
      <c r="S8" s="101">
        <f t="shared" si="0"/>
        <v>1</v>
      </c>
    </row>
    <row r="10" spans="1:19" ht="15.75" x14ac:dyDescent="0.25">
      <c r="A10" s="10"/>
      <c r="K10" s="10"/>
    </row>
    <row r="11" spans="1:19" ht="31.5" x14ac:dyDescent="0.25">
      <c r="A11" s="49" t="s">
        <v>33</v>
      </c>
      <c r="B11" s="47" t="s">
        <v>119</v>
      </c>
      <c r="C11" s="47" t="s">
        <v>120</v>
      </c>
      <c r="D11" s="47" t="s">
        <v>121</v>
      </c>
      <c r="E11" s="47" t="s">
        <v>122</v>
      </c>
      <c r="F11" s="47" t="s">
        <v>123</v>
      </c>
      <c r="G11" s="47" t="s">
        <v>124</v>
      </c>
      <c r="H11" s="47" t="s">
        <v>125</v>
      </c>
      <c r="I11" s="48" t="s">
        <v>12</v>
      </c>
      <c r="K11" s="49" t="s">
        <v>33</v>
      </c>
      <c r="L11" s="46" t="s">
        <v>119</v>
      </c>
      <c r="M11" s="47" t="s">
        <v>120</v>
      </c>
      <c r="N11" s="47" t="s">
        <v>121</v>
      </c>
      <c r="O11" s="47" t="s">
        <v>122</v>
      </c>
      <c r="P11" s="47" t="s">
        <v>123</v>
      </c>
      <c r="Q11" s="47" t="s">
        <v>124</v>
      </c>
      <c r="R11" s="47" t="s">
        <v>125</v>
      </c>
      <c r="S11" s="48" t="s">
        <v>12</v>
      </c>
    </row>
    <row r="12" spans="1:19" x14ac:dyDescent="0.2">
      <c r="A12" s="133" t="s">
        <v>46</v>
      </c>
      <c r="B12" s="30">
        <v>1</v>
      </c>
      <c r="C12" s="30"/>
      <c r="D12" s="30"/>
      <c r="E12" s="30"/>
      <c r="F12" s="30"/>
      <c r="G12" s="30"/>
      <c r="H12" s="30"/>
      <c r="I12" s="146">
        <v>1</v>
      </c>
      <c r="K12" s="24" t="s">
        <v>46</v>
      </c>
      <c r="L12" s="77">
        <f>B12/B$23</f>
        <v>1.321003963011889E-3</v>
      </c>
      <c r="M12" s="78">
        <f t="shared" ref="M12:S12" si="1">C12/C$23</f>
        <v>0</v>
      </c>
      <c r="N12" s="78">
        <f t="shared" si="1"/>
        <v>0</v>
      </c>
      <c r="O12" s="78">
        <f t="shared" si="1"/>
        <v>0</v>
      </c>
      <c r="P12" s="78">
        <f t="shared" si="1"/>
        <v>0</v>
      </c>
      <c r="Q12" s="78">
        <f t="shared" si="1"/>
        <v>0</v>
      </c>
      <c r="R12" s="78">
        <f t="shared" si="1"/>
        <v>0</v>
      </c>
      <c r="S12" s="100">
        <f t="shared" si="1"/>
        <v>1.6053941242575052E-4</v>
      </c>
    </row>
    <row r="13" spans="1:19" x14ac:dyDescent="0.2">
      <c r="A13" s="133" t="s">
        <v>47</v>
      </c>
      <c r="B13" s="30">
        <v>4</v>
      </c>
      <c r="C13" s="91">
        <v>1</v>
      </c>
      <c r="D13" s="91">
        <v>5</v>
      </c>
      <c r="E13" s="91">
        <v>2</v>
      </c>
      <c r="F13" s="91">
        <v>8</v>
      </c>
      <c r="G13" s="91">
        <v>1</v>
      </c>
      <c r="H13" s="91"/>
      <c r="I13" s="146">
        <v>21</v>
      </c>
      <c r="K13" s="28" t="s">
        <v>47</v>
      </c>
      <c r="L13" s="80">
        <f>B13/B$23</f>
        <v>5.2840158520475562E-3</v>
      </c>
      <c r="M13" s="33">
        <f t="shared" ref="M13:S23" si="2">C13/C$23</f>
        <v>1.890359168241966E-3</v>
      </c>
      <c r="N13" s="33">
        <f t="shared" si="2"/>
        <v>4.5372050816696917E-3</v>
      </c>
      <c r="O13" s="33">
        <f t="shared" si="2"/>
        <v>2.1141649048625794E-3</v>
      </c>
      <c r="P13" s="33">
        <f t="shared" si="2"/>
        <v>6.4516129032258064E-3</v>
      </c>
      <c r="Q13" s="33">
        <f t="shared" si="2"/>
        <v>1.2547051442910915E-3</v>
      </c>
      <c r="R13" s="33">
        <f t="shared" si="2"/>
        <v>0</v>
      </c>
      <c r="S13" s="97">
        <f t="shared" si="2"/>
        <v>3.3713276609407608E-3</v>
      </c>
    </row>
    <row r="14" spans="1:19" x14ac:dyDescent="0.2">
      <c r="A14" s="133" t="s">
        <v>34</v>
      </c>
      <c r="B14" s="30">
        <v>21</v>
      </c>
      <c r="C14" s="91">
        <v>9</v>
      </c>
      <c r="D14" s="91">
        <v>10</v>
      </c>
      <c r="E14" s="91">
        <v>10</v>
      </c>
      <c r="F14" s="91">
        <v>7</v>
      </c>
      <c r="G14" s="91">
        <v>4</v>
      </c>
      <c r="H14" s="91">
        <v>1</v>
      </c>
      <c r="I14" s="146">
        <v>62</v>
      </c>
      <c r="K14" s="28" t="s">
        <v>34</v>
      </c>
      <c r="L14" s="80">
        <f t="shared" ref="L14:L23" si="3">B14/B$23</f>
        <v>2.7741083223249668E-2</v>
      </c>
      <c r="M14" s="33">
        <f t="shared" si="2"/>
        <v>1.7013232514177693E-2</v>
      </c>
      <c r="N14" s="33">
        <f t="shared" si="2"/>
        <v>9.0744101633393835E-3</v>
      </c>
      <c r="O14" s="33">
        <f t="shared" si="2"/>
        <v>1.0570824524312896E-2</v>
      </c>
      <c r="P14" s="33">
        <f t="shared" si="2"/>
        <v>5.6451612903225803E-3</v>
      </c>
      <c r="Q14" s="33">
        <f t="shared" si="2"/>
        <v>5.018820577164366E-3</v>
      </c>
      <c r="R14" s="33">
        <f t="shared" si="2"/>
        <v>1.1655011655011655E-3</v>
      </c>
      <c r="S14" s="97">
        <f t="shared" si="2"/>
        <v>9.9534435703965331E-3</v>
      </c>
    </row>
    <row r="15" spans="1:19" x14ac:dyDescent="0.2">
      <c r="A15" s="133" t="s">
        <v>35</v>
      </c>
      <c r="B15" s="30">
        <v>1</v>
      </c>
      <c r="C15" s="91">
        <v>1</v>
      </c>
      <c r="D15" s="91">
        <v>3</v>
      </c>
      <c r="E15" s="91"/>
      <c r="F15" s="91"/>
      <c r="G15" s="91">
        <v>1</v>
      </c>
      <c r="H15" s="91">
        <v>1</v>
      </c>
      <c r="I15" s="146">
        <v>7</v>
      </c>
      <c r="K15" s="28" t="s">
        <v>35</v>
      </c>
      <c r="L15" s="80">
        <f t="shared" si="3"/>
        <v>1.321003963011889E-3</v>
      </c>
      <c r="M15" s="33">
        <f t="shared" si="2"/>
        <v>1.890359168241966E-3</v>
      </c>
      <c r="N15" s="33">
        <f t="shared" si="2"/>
        <v>2.7223230490018148E-3</v>
      </c>
      <c r="O15" s="33">
        <f t="shared" si="2"/>
        <v>0</v>
      </c>
      <c r="P15" s="33">
        <f t="shared" si="2"/>
        <v>0</v>
      </c>
      <c r="Q15" s="33">
        <f t="shared" si="2"/>
        <v>1.2547051442910915E-3</v>
      </c>
      <c r="R15" s="33">
        <f t="shared" si="2"/>
        <v>1.1655011655011655E-3</v>
      </c>
      <c r="S15" s="97">
        <f t="shared" si="2"/>
        <v>1.1237758869802536E-3</v>
      </c>
    </row>
    <row r="16" spans="1:19" x14ac:dyDescent="0.2">
      <c r="A16" s="133" t="s">
        <v>36</v>
      </c>
      <c r="B16" s="30">
        <v>7</v>
      </c>
      <c r="C16" s="91">
        <v>4</v>
      </c>
      <c r="D16" s="91">
        <v>5</v>
      </c>
      <c r="E16" s="91">
        <v>6</v>
      </c>
      <c r="F16" s="91">
        <v>3</v>
      </c>
      <c r="G16" s="91">
        <v>2</v>
      </c>
      <c r="H16" s="91">
        <v>2</v>
      </c>
      <c r="I16" s="146">
        <v>29</v>
      </c>
      <c r="K16" s="28" t="s">
        <v>36</v>
      </c>
      <c r="L16" s="80">
        <f t="shared" si="3"/>
        <v>9.247027741083224E-3</v>
      </c>
      <c r="M16" s="33">
        <f t="shared" si="2"/>
        <v>7.5614366729678641E-3</v>
      </c>
      <c r="N16" s="33">
        <f t="shared" si="2"/>
        <v>4.5372050816696917E-3</v>
      </c>
      <c r="O16" s="33">
        <f t="shared" si="2"/>
        <v>6.3424947145877377E-3</v>
      </c>
      <c r="P16" s="33">
        <f t="shared" si="2"/>
        <v>2.4193548387096775E-3</v>
      </c>
      <c r="Q16" s="33">
        <f t="shared" si="2"/>
        <v>2.509410288582183E-3</v>
      </c>
      <c r="R16" s="33">
        <f t="shared" si="2"/>
        <v>2.331002331002331E-3</v>
      </c>
      <c r="S16" s="97">
        <f t="shared" si="2"/>
        <v>4.6556429603467654E-3</v>
      </c>
    </row>
    <row r="17" spans="1:19" x14ac:dyDescent="0.2">
      <c r="A17" s="133" t="s">
        <v>37</v>
      </c>
      <c r="B17" s="30">
        <v>11</v>
      </c>
      <c r="C17" s="91">
        <v>7</v>
      </c>
      <c r="D17" s="91">
        <v>11</v>
      </c>
      <c r="E17" s="91">
        <v>8</v>
      </c>
      <c r="F17" s="91">
        <v>13</v>
      </c>
      <c r="G17" s="91">
        <v>4</v>
      </c>
      <c r="H17" s="91">
        <v>4</v>
      </c>
      <c r="I17" s="146">
        <v>58</v>
      </c>
      <c r="K17" s="28" t="s">
        <v>37</v>
      </c>
      <c r="L17" s="80">
        <f t="shared" si="3"/>
        <v>1.4531043593130779E-2</v>
      </c>
      <c r="M17" s="33">
        <f t="shared" si="2"/>
        <v>1.3232514177693762E-2</v>
      </c>
      <c r="N17" s="33">
        <f t="shared" si="2"/>
        <v>9.9818511796733213E-3</v>
      </c>
      <c r="O17" s="33">
        <f t="shared" si="2"/>
        <v>8.4566596194503175E-3</v>
      </c>
      <c r="P17" s="33">
        <f t="shared" si="2"/>
        <v>1.0483870967741936E-2</v>
      </c>
      <c r="Q17" s="33">
        <f t="shared" si="2"/>
        <v>5.018820577164366E-3</v>
      </c>
      <c r="R17" s="33">
        <f t="shared" si="2"/>
        <v>4.662004662004662E-3</v>
      </c>
      <c r="S17" s="97">
        <f t="shared" si="2"/>
        <v>9.3112859206935308E-3</v>
      </c>
    </row>
    <row r="18" spans="1:19" x14ac:dyDescent="0.2">
      <c r="A18" s="133" t="s">
        <v>20</v>
      </c>
      <c r="B18" s="30">
        <v>3</v>
      </c>
      <c r="C18" s="91">
        <v>1</v>
      </c>
      <c r="D18" s="91">
        <v>4</v>
      </c>
      <c r="E18" s="91">
        <v>2</v>
      </c>
      <c r="F18" s="91">
        <v>7</v>
      </c>
      <c r="G18" s="91">
        <v>3</v>
      </c>
      <c r="H18" s="91">
        <v>1</v>
      </c>
      <c r="I18" s="146">
        <v>21</v>
      </c>
      <c r="K18" s="28" t="s">
        <v>20</v>
      </c>
      <c r="L18" s="80">
        <f t="shared" si="3"/>
        <v>3.9630118890356669E-3</v>
      </c>
      <c r="M18" s="33">
        <f t="shared" si="2"/>
        <v>1.890359168241966E-3</v>
      </c>
      <c r="N18" s="33">
        <f t="shared" si="2"/>
        <v>3.629764065335753E-3</v>
      </c>
      <c r="O18" s="33">
        <f t="shared" si="2"/>
        <v>2.1141649048625794E-3</v>
      </c>
      <c r="P18" s="33">
        <f t="shared" si="2"/>
        <v>5.6451612903225803E-3</v>
      </c>
      <c r="Q18" s="33">
        <f t="shared" si="2"/>
        <v>3.7641154328732747E-3</v>
      </c>
      <c r="R18" s="33">
        <f t="shared" si="2"/>
        <v>1.1655011655011655E-3</v>
      </c>
      <c r="S18" s="97">
        <f t="shared" si="2"/>
        <v>3.3713276609407608E-3</v>
      </c>
    </row>
    <row r="19" spans="1:19" x14ac:dyDescent="0.2">
      <c r="A19" s="133" t="s">
        <v>38</v>
      </c>
      <c r="B19" s="30">
        <v>1</v>
      </c>
      <c r="C19" s="91">
        <v>5</v>
      </c>
      <c r="D19" s="91">
        <v>3</v>
      </c>
      <c r="E19" s="91">
        <v>2</v>
      </c>
      <c r="F19" s="91">
        <v>6</v>
      </c>
      <c r="G19" s="91">
        <v>4</v>
      </c>
      <c r="H19" s="91">
        <v>5</v>
      </c>
      <c r="I19" s="146">
        <v>26</v>
      </c>
      <c r="K19" s="28" t="s">
        <v>38</v>
      </c>
      <c r="L19" s="80">
        <f t="shared" si="3"/>
        <v>1.321003963011889E-3</v>
      </c>
      <c r="M19" s="33">
        <f t="shared" si="2"/>
        <v>9.4517958412098299E-3</v>
      </c>
      <c r="N19" s="33">
        <f t="shared" si="2"/>
        <v>2.7223230490018148E-3</v>
      </c>
      <c r="O19" s="33">
        <f t="shared" si="2"/>
        <v>2.1141649048625794E-3</v>
      </c>
      <c r="P19" s="33">
        <f t="shared" si="2"/>
        <v>4.8387096774193551E-3</v>
      </c>
      <c r="Q19" s="33">
        <f t="shared" si="2"/>
        <v>5.018820577164366E-3</v>
      </c>
      <c r="R19" s="33">
        <f t="shared" si="2"/>
        <v>5.8275058275058279E-3</v>
      </c>
      <c r="S19" s="97">
        <f t="shared" si="2"/>
        <v>4.1740247230695133E-3</v>
      </c>
    </row>
    <row r="20" spans="1:19" x14ac:dyDescent="0.2">
      <c r="A20" s="133" t="s">
        <v>39</v>
      </c>
      <c r="B20" s="30">
        <v>1</v>
      </c>
      <c r="C20" s="91"/>
      <c r="D20" s="91">
        <v>7</v>
      </c>
      <c r="E20" s="91">
        <v>4</v>
      </c>
      <c r="F20" s="91">
        <v>5</v>
      </c>
      <c r="G20" s="91">
        <v>3</v>
      </c>
      <c r="H20" s="91">
        <v>1</v>
      </c>
      <c r="I20" s="146">
        <v>21</v>
      </c>
      <c r="K20" s="28" t="s">
        <v>39</v>
      </c>
      <c r="L20" s="80">
        <f t="shared" si="3"/>
        <v>1.321003963011889E-3</v>
      </c>
      <c r="M20" s="33">
        <f t="shared" si="2"/>
        <v>0</v>
      </c>
      <c r="N20" s="33">
        <f t="shared" si="2"/>
        <v>6.3520871143375682E-3</v>
      </c>
      <c r="O20" s="33">
        <f t="shared" si="2"/>
        <v>4.2283298097251587E-3</v>
      </c>
      <c r="P20" s="33">
        <f t="shared" si="2"/>
        <v>4.0322580645161289E-3</v>
      </c>
      <c r="Q20" s="33">
        <f t="shared" si="2"/>
        <v>3.7641154328732747E-3</v>
      </c>
      <c r="R20" s="33">
        <f t="shared" si="2"/>
        <v>1.1655011655011655E-3</v>
      </c>
      <c r="S20" s="97">
        <f t="shared" si="2"/>
        <v>3.3713276609407608E-3</v>
      </c>
    </row>
    <row r="21" spans="1:19" x14ac:dyDescent="0.2">
      <c r="A21" s="133" t="s">
        <v>40</v>
      </c>
      <c r="B21" s="30">
        <v>547</v>
      </c>
      <c r="C21" s="91">
        <v>296</v>
      </c>
      <c r="D21" s="91">
        <v>586</v>
      </c>
      <c r="E21" s="91">
        <v>684</v>
      </c>
      <c r="F21" s="91">
        <v>1020</v>
      </c>
      <c r="G21" s="91">
        <v>691</v>
      </c>
      <c r="H21" s="91">
        <v>738</v>
      </c>
      <c r="I21" s="146">
        <v>4562</v>
      </c>
      <c r="K21" s="28" t="s">
        <v>40</v>
      </c>
      <c r="L21" s="80">
        <f t="shared" si="3"/>
        <v>0.72258916776750326</v>
      </c>
      <c r="M21" s="33">
        <f t="shared" si="2"/>
        <v>0.55954631379962194</v>
      </c>
      <c r="N21" s="33">
        <f t="shared" si="2"/>
        <v>0.53176043557168784</v>
      </c>
      <c r="O21" s="33">
        <f t="shared" si="2"/>
        <v>0.72304439746300209</v>
      </c>
      <c r="P21" s="33">
        <f t="shared" si="2"/>
        <v>0.82258064516129037</v>
      </c>
      <c r="Q21" s="33">
        <f t="shared" si="2"/>
        <v>0.86700125470514433</v>
      </c>
      <c r="R21" s="33">
        <f t="shared" si="2"/>
        <v>0.8601398601398601</v>
      </c>
      <c r="S21" s="97">
        <f t="shared" si="2"/>
        <v>0.73238079948627388</v>
      </c>
    </row>
    <row r="22" spans="1:19" x14ac:dyDescent="0.2">
      <c r="A22" s="133" t="s">
        <v>22</v>
      </c>
      <c r="B22" s="30">
        <v>160</v>
      </c>
      <c r="C22" s="91">
        <v>205</v>
      </c>
      <c r="D22" s="91">
        <v>468</v>
      </c>
      <c r="E22" s="91">
        <v>228</v>
      </c>
      <c r="F22" s="91">
        <v>171</v>
      </c>
      <c r="G22" s="91">
        <v>84</v>
      </c>
      <c r="H22" s="91">
        <v>105</v>
      </c>
      <c r="I22" s="146">
        <v>1421</v>
      </c>
      <c r="K22" s="28" t="s">
        <v>22</v>
      </c>
      <c r="L22" s="80">
        <f t="shared" si="3"/>
        <v>0.21136063408190225</v>
      </c>
      <c r="M22" s="33">
        <f t="shared" si="2"/>
        <v>0.38752362948960301</v>
      </c>
      <c r="N22" s="33">
        <f t="shared" si="2"/>
        <v>0.42468239564428312</v>
      </c>
      <c r="O22" s="33">
        <f t="shared" si="2"/>
        <v>0.24101479915433405</v>
      </c>
      <c r="P22" s="33">
        <f t="shared" si="2"/>
        <v>0.13790322580645162</v>
      </c>
      <c r="Q22" s="33">
        <f t="shared" si="2"/>
        <v>0.1053952321204517</v>
      </c>
      <c r="R22" s="33">
        <f t="shared" si="2"/>
        <v>0.12237762237762238</v>
      </c>
      <c r="S22" s="97">
        <f t="shared" si="2"/>
        <v>0.2281265050569915</v>
      </c>
    </row>
    <row r="23" spans="1:19" ht="15.75" x14ac:dyDescent="0.25">
      <c r="A23" s="41" t="s">
        <v>12</v>
      </c>
      <c r="B23" s="36">
        <v>757</v>
      </c>
      <c r="C23" s="36">
        <v>529</v>
      </c>
      <c r="D23" s="36">
        <v>1102</v>
      </c>
      <c r="E23" s="36">
        <v>946</v>
      </c>
      <c r="F23" s="36">
        <v>1240</v>
      </c>
      <c r="G23" s="36">
        <v>797</v>
      </c>
      <c r="H23" s="36">
        <v>858</v>
      </c>
      <c r="I23" s="37">
        <v>6229</v>
      </c>
      <c r="K23" s="41" t="s">
        <v>12</v>
      </c>
      <c r="L23" s="84">
        <f t="shared" si="3"/>
        <v>1</v>
      </c>
      <c r="M23" s="84">
        <f t="shared" si="2"/>
        <v>1</v>
      </c>
      <c r="N23" s="84">
        <f t="shared" si="2"/>
        <v>1</v>
      </c>
      <c r="O23" s="84">
        <f t="shared" si="2"/>
        <v>1</v>
      </c>
      <c r="P23" s="84">
        <f t="shared" si="2"/>
        <v>1</v>
      </c>
      <c r="Q23" s="84">
        <f t="shared" si="2"/>
        <v>1</v>
      </c>
      <c r="R23" s="84">
        <f t="shared" si="2"/>
        <v>1</v>
      </c>
      <c r="S23" s="101">
        <f t="shared" si="2"/>
        <v>1</v>
      </c>
    </row>
    <row r="25" spans="1:19" ht="15.75" x14ac:dyDescent="0.25">
      <c r="A25" s="10"/>
      <c r="K25" s="10"/>
    </row>
    <row r="26" spans="1:19" ht="31.5" x14ac:dyDescent="0.25">
      <c r="A26" s="41" t="s">
        <v>48</v>
      </c>
      <c r="B26" s="47" t="s">
        <v>119</v>
      </c>
      <c r="C26" s="47" t="s">
        <v>120</v>
      </c>
      <c r="D26" s="47" t="s">
        <v>121</v>
      </c>
      <c r="E26" s="47" t="s">
        <v>122</v>
      </c>
      <c r="F26" s="47" t="s">
        <v>123</v>
      </c>
      <c r="G26" s="47" t="s">
        <v>124</v>
      </c>
      <c r="H26" s="47" t="s">
        <v>125</v>
      </c>
      <c r="I26" s="48" t="s">
        <v>12</v>
      </c>
      <c r="K26" s="4" t="s">
        <v>48</v>
      </c>
      <c r="L26" s="46" t="s">
        <v>119</v>
      </c>
      <c r="M26" s="47" t="s">
        <v>120</v>
      </c>
      <c r="N26" s="47" t="s">
        <v>121</v>
      </c>
      <c r="O26" s="47" t="s">
        <v>122</v>
      </c>
      <c r="P26" s="47" t="s">
        <v>123</v>
      </c>
      <c r="Q26" s="47" t="s">
        <v>124</v>
      </c>
      <c r="R26" s="47" t="s">
        <v>125</v>
      </c>
      <c r="S26" s="48" t="s">
        <v>12</v>
      </c>
    </row>
    <row r="27" spans="1:19" x14ac:dyDescent="0.2">
      <c r="A27" s="133" t="s">
        <v>1</v>
      </c>
      <c r="B27" s="145">
        <v>10</v>
      </c>
      <c r="C27" s="145">
        <v>5</v>
      </c>
      <c r="D27" s="145">
        <v>4</v>
      </c>
      <c r="E27" s="145"/>
      <c r="F27" s="145"/>
      <c r="G27" s="145"/>
      <c r="H27" s="145"/>
      <c r="I27" s="147">
        <v>19</v>
      </c>
      <c r="K27" s="28" t="s">
        <v>1</v>
      </c>
      <c r="L27" s="77">
        <f>B27/B$38</f>
        <v>1.3210039630118891E-2</v>
      </c>
      <c r="M27" s="163">
        <f t="shared" ref="M27:S38" si="4">C27/C$38</f>
        <v>9.4517958412098299E-3</v>
      </c>
      <c r="N27" s="163">
        <f t="shared" si="4"/>
        <v>3.629764065335753E-3</v>
      </c>
      <c r="O27" s="163">
        <f t="shared" si="4"/>
        <v>0</v>
      </c>
      <c r="P27" s="163">
        <f t="shared" si="4"/>
        <v>0</v>
      </c>
      <c r="Q27" s="163">
        <f t="shared" si="4"/>
        <v>0</v>
      </c>
      <c r="R27" s="163">
        <f t="shared" si="4"/>
        <v>0</v>
      </c>
      <c r="S27" s="164">
        <f t="shared" si="4"/>
        <v>3.0502488360892601E-3</v>
      </c>
    </row>
    <row r="28" spans="1:19" x14ac:dyDescent="0.2">
      <c r="A28" s="133" t="s">
        <v>2</v>
      </c>
      <c r="B28" s="30">
        <v>95</v>
      </c>
      <c r="C28" s="91">
        <v>44</v>
      </c>
      <c r="D28" s="91">
        <v>50</v>
      </c>
      <c r="E28" s="91">
        <v>17</v>
      </c>
      <c r="F28" s="91"/>
      <c r="G28" s="91"/>
      <c r="H28" s="91"/>
      <c r="I28" s="146">
        <v>206</v>
      </c>
      <c r="K28" s="28" t="s">
        <v>2</v>
      </c>
      <c r="L28" s="80">
        <f t="shared" ref="L28:L38" si="5">B28/B$38</f>
        <v>0.12549537648612946</v>
      </c>
      <c r="M28" s="32">
        <f t="shared" si="4"/>
        <v>8.3175803402646506E-2</v>
      </c>
      <c r="N28" s="32">
        <f t="shared" si="4"/>
        <v>4.5372050816696916E-2</v>
      </c>
      <c r="O28" s="32">
        <f t="shared" si="4"/>
        <v>1.7970401691331923E-2</v>
      </c>
      <c r="P28" s="32">
        <f t="shared" si="4"/>
        <v>0</v>
      </c>
      <c r="Q28" s="32">
        <f t="shared" si="4"/>
        <v>0</v>
      </c>
      <c r="R28" s="32">
        <f t="shared" si="4"/>
        <v>0</v>
      </c>
      <c r="S28" s="34">
        <f t="shared" si="4"/>
        <v>3.3071118959704604E-2</v>
      </c>
    </row>
    <row r="29" spans="1:19" x14ac:dyDescent="0.2">
      <c r="A29" s="133" t="s">
        <v>3</v>
      </c>
      <c r="B29" s="30">
        <v>102</v>
      </c>
      <c r="C29" s="91">
        <v>113</v>
      </c>
      <c r="D29" s="91">
        <v>168</v>
      </c>
      <c r="E29" s="91">
        <v>69</v>
      </c>
      <c r="F29" s="91">
        <v>8</v>
      </c>
      <c r="G29" s="91"/>
      <c r="H29" s="91"/>
      <c r="I29" s="146">
        <v>460</v>
      </c>
      <c r="K29" s="28" t="s">
        <v>3</v>
      </c>
      <c r="L29" s="80">
        <f t="shared" si="5"/>
        <v>0.13474240422721268</v>
      </c>
      <c r="M29" s="32">
        <f t="shared" si="4"/>
        <v>0.21361058601134217</v>
      </c>
      <c r="N29" s="32">
        <f t="shared" si="4"/>
        <v>0.15245009074410162</v>
      </c>
      <c r="O29" s="32">
        <f t="shared" si="4"/>
        <v>7.2938689217758979E-2</v>
      </c>
      <c r="P29" s="32">
        <f t="shared" si="4"/>
        <v>6.4516129032258064E-3</v>
      </c>
      <c r="Q29" s="32">
        <f t="shared" si="4"/>
        <v>0</v>
      </c>
      <c r="R29" s="32">
        <f t="shared" si="4"/>
        <v>0</v>
      </c>
      <c r="S29" s="34">
        <f t="shared" si="4"/>
        <v>7.3848129715845243E-2</v>
      </c>
    </row>
    <row r="30" spans="1:19" x14ac:dyDescent="0.2">
      <c r="A30" s="133" t="s">
        <v>4</v>
      </c>
      <c r="B30" s="30">
        <v>93</v>
      </c>
      <c r="C30" s="91">
        <v>69</v>
      </c>
      <c r="D30" s="91">
        <v>139</v>
      </c>
      <c r="E30" s="91">
        <v>136</v>
      </c>
      <c r="F30" s="91">
        <v>107</v>
      </c>
      <c r="G30" s="91">
        <v>8</v>
      </c>
      <c r="H30" s="91"/>
      <c r="I30" s="146">
        <v>552</v>
      </c>
      <c r="K30" s="28" t="s">
        <v>4</v>
      </c>
      <c r="L30" s="80">
        <f t="shared" si="5"/>
        <v>0.12285336856010567</v>
      </c>
      <c r="M30" s="32">
        <f t="shared" si="4"/>
        <v>0.13043478260869565</v>
      </c>
      <c r="N30" s="32">
        <f t="shared" si="4"/>
        <v>0.12613430127041741</v>
      </c>
      <c r="O30" s="32">
        <f t="shared" si="4"/>
        <v>0.14376321353065538</v>
      </c>
      <c r="P30" s="32">
        <f t="shared" si="4"/>
        <v>8.629032258064516E-2</v>
      </c>
      <c r="Q30" s="32">
        <f t="shared" si="4"/>
        <v>1.0037641154328732E-2</v>
      </c>
      <c r="R30" s="32">
        <f t="shared" si="4"/>
        <v>0</v>
      </c>
      <c r="S30" s="34">
        <f t="shared" si="4"/>
        <v>8.8617755659014294E-2</v>
      </c>
    </row>
    <row r="31" spans="1:19" x14ac:dyDescent="0.2">
      <c r="A31" s="133" t="s">
        <v>5</v>
      </c>
      <c r="B31" s="30">
        <v>81</v>
      </c>
      <c r="C31" s="91">
        <v>53</v>
      </c>
      <c r="D31" s="91">
        <v>135</v>
      </c>
      <c r="E31" s="91">
        <v>148</v>
      </c>
      <c r="F31" s="91">
        <v>213</v>
      </c>
      <c r="G31" s="91">
        <v>82</v>
      </c>
      <c r="H31" s="91">
        <v>6</v>
      </c>
      <c r="I31" s="146">
        <v>718</v>
      </c>
      <c r="K31" s="28" t="s">
        <v>5</v>
      </c>
      <c r="L31" s="80">
        <f t="shared" si="5"/>
        <v>0.10700132100396301</v>
      </c>
      <c r="M31" s="32">
        <f t="shared" si="4"/>
        <v>0.1001890359168242</v>
      </c>
      <c r="N31" s="32">
        <f t="shared" si="4"/>
        <v>0.12250453720508167</v>
      </c>
      <c r="O31" s="32">
        <f t="shared" si="4"/>
        <v>0.15644820295983086</v>
      </c>
      <c r="P31" s="32">
        <f t="shared" si="4"/>
        <v>0.17177419354838711</v>
      </c>
      <c r="Q31" s="32">
        <f t="shared" si="4"/>
        <v>0.10288582183186951</v>
      </c>
      <c r="R31" s="32">
        <f t="shared" si="4"/>
        <v>6.993006993006993E-3</v>
      </c>
      <c r="S31" s="34">
        <f t="shared" si="4"/>
        <v>0.11526729812168887</v>
      </c>
    </row>
    <row r="32" spans="1:19" x14ac:dyDescent="0.2">
      <c r="A32" s="133" t="s">
        <v>6</v>
      </c>
      <c r="B32" s="30">
        <v>94</v>
      </c>
      <c r="C32" s="91">
        <v>54</v>
      </c>
      <c r="D32" s="91">
        <v>140</v>
      </c>
      <c r="E32" s="91">
        <v>105</v>
      </c>
      <c r="F32" s="91">
        <v>167</v>
      </c>
      <c r="G32" s="91">
        <v>133</v>
      </c>
      <c r="H32" s="91">
        <v>52</v>
      </c>
      <c r="I32" s="146">
        <v>745</v>
      </c>
      <c r="K32" s="28" t="s">
        <v>6</v>
      </c>
      <c r="L32" s="80">
        <f t="shared" si="5"/>
        <v>0.12417437252311757</v>
      </c>
      <c r="M32" s="32">
        <f t="shared" si="4"/>
        <v>0.10207939508506617</v>
      </c>
      <c r="N32" s="32">
        <f t="shared" si="4"/>
        <v>0.12704174228675136</v>
      </c>
      <c r="O32" s="32">
        <f t="shared" si="4"/>
        <v>0.11099365750528541</v>
      </c>
      <c r="P32" s="32">
        <f t="shared" si="4"/>
        <v>0.13467741935483871</v>
      </c>
      <c r="Q32" s="32">
        <f t="shared" si="4"/>
        <v>0.16687578419071519</v>
      </c>
      <c r="R32" s="32">
        <f t="shared" si="4"/>
        <v>6.0606060606060608E-2</v>
      </c>
      <c r="S32" s="34">
        <f t="shared" si="4"/>
        <v>0.11960186225718414</v>
      </c>
    </row>
    <row r="33" spans="1:19" x14ac:dyDescent="0.2">
      <c r="A33" s="133" t="s">
        <v>7</v>
      </c>
      <c r="B33" s="30">
        <v>91</v>
      </c>
      <c r="C33" s="91">
        <v>62</v>
      </c>
      <c r="D33" s="91">
        <v>125</v>
      </c>
      <c r="E33" s="91">
        <v>150</v>
      </c>
      <c r="F33" s="91">
        <v>200</v>
      </c>
      <c r="G33" s="91">
        <v>155</v>
      </c>
      <c r="H33" s="91">
        <v>142</v>
      </c>
      <c r="I33" s="146">
        <v>925</v>
      </c>
      <c r="K33" s="28" t="s">
        <v>7</v>
      </c>
      <c r="L33" s="80">
        <f t="shared" si="5"/>
        <v>0.1202113606340819</v>
      </c>
      <c r="M33" s="32">
        <f t="shared" si="4"/>
        <v>0.11720226843100189</v>
      </c>
      <c r="N33" s="32">
        <f t="shared" si="4"/>
        <v>0.11343012704174228</v>
      </c>
      <c r="O33" s="32">
        <f t="shared" si="4"/>
        <v>0.15856236786469344</v>
      </c>
      <c r="P33" s="32">
        <f t="shared" si="4"/>
        <v>0.16129032258064516</v>
      </c>
      <c r="Q33" s="32">
        <f t="shared" si="4"/>
        <v>0.19447929736511921</v>
      </c>
      <c r="R33" s="32">
        <f t="shared" si="4"/>
        <v>0.1655011655011655</v>
      </c>
      <c r="S33" s="34">
        <f t="shared" si="4"/>
        <v>0.14849895649381922</v>
      </c>
    </row>
    <row r="34" spans="1:19" x14ac:dyDescent="0.2">
      <c r="A34" s="133" t="s">
        <v>8</v>
      </c>
      <c r="B34" s="30">
        <v>98</v>
      </c>
      <c r="C34" s="91">
        <v>60</v>
      </c>
      <c r="D34" s="91">
        <v>156</v>
      </c>
      <c r="E34" s="91">
        <v>115</v>
      </c>
      <c r="F34" s="91">
        <v>211</v>
      </c>
      <c r="G34" s="91">
        <v>172</v>
      </c>
      <c r="H34" s="91">
        <v>221</v>
      </c>
      <c r="I34" s="146">
        <v>1033</v>
      </c>
      <c r="K34" s="28" t="s">
        <v>8</v>
      </c>
      <c r="L34" s="80">
        <f t="shared" si="5"/>
        <v>0.12945838837516513</v>
      </c>
      <c r="M34" s="32">
        <f t="shared" si="4"/>
        <v>0.11342155009451796</v>
      </c>
      <c r="N34" s="32">
        <f t="shared" si="4"/>
        <v>0.14156079854809436</v>
      </c>
      <c r="O34" s="32">
        <f t="shared" si="4"/>
        <v>0.12156448202959831</v>
      </c>
      <c r="P34" s="32">
        <f t="shared" si="4"/>
        <v>0.17016129032258065</v>
      </c>
      <c r="Q34" s="32">
        <f t="shared" si="4"/>
        <v>0.21580928481806774</v>
      </c>
      <c r="R34" s="32">
        <f t="shared" si="4"/>
        <v>0.25757575757575757</v>
      </c>
      <c r="S34" s="34">
        <f t="shared" si="4"/>
        <v>0.16583721303580029</v>
      </c>
    </row>
    <row r="35" spans="1:19" x14ac:dyDescent="0.2">
      <c r="A35" s="133" t="s">
        <v>9</v>
      </c>
      <c r="B35" s="30">
        <v>64</v>
      </c>
      <c r="C35" s="91">
        <v>44</v>
      </c>
      <c r="D35" s="91">
        <v>107</v>
      </c>
      <c r="E35" s="91">
        <v>109</v>
      </c>
      <c r="F35" s="91">
        <v>189</v>
      </c>
      <c r="G35" s="91">
        <v>147</v>
      </c>
      <c r="H35" s="91">
        <v>214</v>
      </c>
      <c r="I35" s="146">
        <v>874</v>
      </c>
      <c r="K35" s="28" t="s">
        <v>9</v>
      </c>
      <c r="L35" s="80">
        <f t="shared" si="5"/>
        <v>8.4544253632760899E-2</v>
      </c>
      <c r="M35" s="32">
        <f t="shared" si="4"/>
        <v>8.3175803402646506E-2</v>
      </c>
      <c r="N35" s="32">
        <f t="shared" si="4"/>
        <v>9.7096188747731391E-2</v>
      </c>
      <c r="O35" s="32">
        <f t="shared" si="4"/>
        <v>0.11522198731501057</v>
      </c>
      <c r="P35" s="32">
        <f t="shared" si="4"/>
        <v>0.15241935483870966</v>
      </c>
      <c r="Q35" s="32">
        <f t="shared" si="4"/>
        <v>0.18444165621079048</v>
      </c>
      <c r="R35" s="32">
        <f t="shared" si="4"/>
        <v>0.24941724941724941</v>
      </c>
      <c r="S35" s="34">
        <f t="shared" si="4"/>
        <v>0.14031144646010596</v>
      </c>
    </row>
    <row r="36" spans="1:19" x14ac:dyDescent="0.2">
      <c r="A36" s="133" t="s">
        <v>10</v>
      </c>
      <c r="B36" s="30">
        <v>26</v>
      </c>
      <c r="C36" s="91">
        <v>19</v>
      </c>
      <c r="D36" s="91">
        <v>63</v>
      </c>
      <c r="E36" s="91">
        <v>72</v>
      </c>
      <c r="F36" s="91">
        <v>101</v>
      </c>
      <c r="G36" s="91">
        <v>83</v>
      </c>
      <c r="H36" s="91">
        <v>160</v>
      </c>
      <c r="I36" s="146">
        <v>524</v>
      </c>
      <c r="K36" s="28" t="s">
        <v>10</v>
      </c>
      <c r="L36" s="80">
        <f t="shared" si="5"/>
        <v>3.4346103038309116E-2</v>
      </c>
      <c r="M36" s="32">
        <f t="shared" si="4"/>
        <v>3.5916824196597356E-2</v>
      </c>
      <c r="N36" s="32">
        <f t="shared" si="4"/>
        <v>5.7168784029038112E-2</v>
      </c>
      <c r="O36" s="32">
        <f t="shared" si="4"/>
        <v>7.6109936575052856E-2</v>
      </c>
      <c r="P36" s="32">
        <f t="shared" si="4"/>
        <v>8.1451612903225806E-2</v>
      </c>
      <c r="Q36" s="32">
        <f t="shared" si="4"/>
        <v>0.10414052697616061</v>
      </c>
      <c r="R36" s="32">
        <f t="shared" si="4"/>
        <v>0.18648018648018649</v>
      </c>
      <c r="S36" s="34">
        <f t="shared" si="4"/>
        <v>8.412265211109328E-2</v>
      </c>
    </row>
    <row r="37" spans="1:19" x14ac:dyDescent="0.2">
      <c r="A37" s="133" t="s">
        <v>11</v>
      </c>
      <c r="B37" s="30">
        <v>3</v>
      </c>
      <c r="C37" s="91">
        <v>6</v>
      </c>
      <c r="D37" s="91">
        <v>15</v>
      </c>
      <c r="E37" s="91">
        <v>25</v>
      </c>
      <c r="F37" s="91">
        <v>44</v>
      </c>
      <c r="G37" s="91">
        <v>17</v>
      </c>
      <c r="H37" s="91">
        <v>63</v>
      </c>
      <c r="I37" s="146">
        <v>173</v>
      </c>
      <c r="K37" s="28" t="s">
        <v>11</v>
      </c>
      <c r="L37" s="80">
        <f t="shared" si="5"/>
        <v>3.9630118890356669E-3</v>
      </c>
      <c r="M37" s="32">
        <f t="shared" si="4"/>
        <v>1.1342155009451797E-2</v>
      </c>
      <c r="N37" s="32">
        <f t="shared" si="4"/>
        <v>1.3611615245009074E-2</v>
      </c>
      <c r="O37" s="32">
        <f t="shared" si="4"/>
        <v>2.6427061310782242E-2</v>
      </c>
      <c r="P37" s="32">
        <f t="shared" si="4"/>
        <v>3.5483870967741936E-2</v>
      </c>
      <c r="Q37" s="32">
        <f t="shared" si="4"/>
        <v>2.1329987452948559E-2</v>
      </c>
      <c r="R37" s="32">
        <f t="shared" si="4"/>
        <v>7.3426573426573424E-2</v>
      </c>
      <c r="S37" s="34">
        <f t="shared" si="4"/>
        <v>2.7773318349654842E-2</v>
      </c>
    </row>
    <row r="38" spans="1:19" ht="15.75" x14ac:dyDescent="0.25">
      <c r="A38" s="41" t="s">
        <v>12</v>
      </c>
      <c r="B38" s="36">
        <v>757</v>
      </c>
      <c r="C38" s="36">
        <v>529</v>
      </c>
      <c r="D38" s="36">
        <v>1102</v>
      </c>
      <c r="E38" s="36">
        <v>946</v>
      </c>
      <c r="F38" s="36">
        <v>1240</v>
      </c>
      <c r="G38" s="36">
        <v>797</v>
      </c>
      <c r="H38" s="36">
        <v>858</v>
      </c>
      <c r="I38" s="37">
        <v>6229</v>
      </c>
      <c r="K38" s="4" t="s">
        <v>12</v>
      </c>
      <c r="L38" s="83">
        <f t="shared" si="5"/>
        <v>1</v>
      </c>
      <c r="M38" s="165">
        <f t="shared" si="4"/>
        <v>1</v>
      </c>
      <c r="N38" s="165">
        <f t="shared" si="4"/>
        <v>1</v>
      </c>
      <c r="O38" s="165">
        <f t="shared" si="4"/>
        <v>1</v>
      </c>
      <c r="P38" s="165">
        <f t="shared" si="4"/>
        <v>1</v>
      </c>
      <c r="Q38" s="165">
        <f t="shared" si="4"/>
        <v>1</v>
      </c>
      <c r="R38" s="165">
        <f t="shared" si="4"/>
        <v>1</v>
      </c>
      <c r="S38" s="166">
        <f t="shared" si="4"/>
        <v>1</v>
      </c>
    </row>
    <row r="40" spans="1:19" ht="15.75" x14ac:dyDescent="0.25">
      <c r="A40" s="7"/>
      <c r="K40" s="7"/>
    </row>
    <row r="41" spans="1:19" ht="31.5" x14ac:dyDescent="0.25">
      <c r="A41" s="167" t="s">
        <v>27</v>
      </c>
      <c r="B41" s="47" t="s">
        <v>119</v>
      </c>
      <c r="C41" s="47" t="s">
        <v>120</v>
      </c>
      <c r="D41" s="47" t="s">
        <v>121</v>
      </c>
      <c r="E41" s="47" t="s">
        <v>122</v>
      </c>
      <c r="F41" s="47" t="s">
        <v>123</v>
      </c>
      <c r="G41" s="47" t="s">
        <v>124</v>
      </c>
      <c r="H41" s="47" t="s">
        <v>125</v>
      </c>
      <c r="I41" s="48" t="s">
        <v>12</v>
      </c>
      <c r="K41" s="167" t="s">
        <v>27</v>
      </c>
      <c r="L41" s="46" t="s">
        <v>119</v>
      </c>
      <c r="M41" s="47" t="s">
        <v>120</v>
      </c>
      <c r="N41" s="47" t="s">
        <v>121</v>
      </c>
      <c r="O41" s="47" t="s">
        <v>122</v>
      </c>
      <c r="P41" s="47" t="s">
        <v>123</v>
      </c>
      <c r="Q41" s="47" t="s">
        <v>124</v>
      </c>
      <c r="R41" s="47" t="s">
        <v>125</v>
      </c>
      <c r="S41" s="48" t="s">
        <v>12</v>
      </c>
    </row>
    <row r="42" spans="1:19" x14ac:dyDescent="0.2">
      <c r="A42" s="148" t="s">
        <v>28</v>
      </c>
      <c r="B42" s="25">
        <v>11</v>
      </c>
      <c r="C42" s="26">
        <v>2</v>
      </c>
      <c r="D42" s="26">
        <v>7</v>
      </c>
      <c r="E42" s="26">
        <v>3</v>
      </c>
      <c r="F42" s="26">
        <v>1</v>
      </c>
      <c r="G42" s="26"/>
      <c r="H42" s="26"/>
      <c r="I42" s="149">
        <v>24</v>
      </c>
      <c r="K42" s="148" t="s">
        <v>28</v>
      </c>
      <c r="L42" s="77">
        <f t="shared" ref="L42:S47" si="6">B42/B$47</f>
        <v>1.4531043593130779E-2</v>
      </c>
      <c r="M42" s="78">
        <f t="shared" si="6"/>
        <v>3.780718336483932E-3</v>
      </c>
      <c r="N42" s="78">
        <f t="shared" si="6"/>
        <v>6.3520871143375682E-3</v>
      </c>
      <c r="O42" s="78">
        <f t="shared" si="6"/>
        <v>3.1712473572938688E-3</v>
      </c>
      <c r="P42" s="78">
        <f t="shared" si="6"/>
        <v>8.0645161290322581E-4</v>
      </c>
      <c r="Q42" s="78">
        <f t="shared" si="6"/>
        <v>0</v>
      </c>
      <c r="R42" s="78">
        <f t="shared" si="6"/>
        <v>0</v>
      </c>
      <c r="S42" s="100">
        <f t="shared" si="6"/>
        <v>3.8529458982180125E-3</v>
      </c>
    </row>
    <row r="43" spans="1:19" x14ac:dyDescent="0.2">
      <c r="A43" s="28" t="s">
        <v>29</v>
      </c>
      <c r="B43" s="29">
        <v>26</v>
      </c>
      <c r="C43" s="30">
        <v>7</v>
      </c>
      <c r="D43" s="30">
        <v>17</v>
      </c>
      <c r="E43" s="30">
        <v>8</v>
      </c>
      <c r="F43" s="30">
        <v>3</v>
      </c>
      <c r="G43" s="30">
        <v>1</v>
      </c>
      <c r="H43" s="30">
        <v>3</v>
      </c>
      <c r="I43" s="43">
        <v>65</v>
      </c>
      <c r="K43" s="28" t="s">
        <v>29</v>
      </c>
      <c r="L43" s="80">
        <f t="shared" si="6"/>
        <v>3.4346103038309116E-2</v>
      </c>
      <c r="M43" s="33">
        <f t="shared" si="6"/>
        <v>1.3232514177693762E-2</v>
      </c>
      <c r="N43" s="33">
        <f t="shared" si="6"/>
        <v>1.5426497277676952E-2</v>
      </c>
      <c r="O43" s="33">
        <f t="shared" si="6"/>
        <v>8.4566596194503175E-3</v>
      </c>
      <c r="P43" s="33">
        <f t="shared" si="6"/>
        <v>2.4193548387096775E-3</v>
      </c>
      <c r="Q43" s="33">
        <f t="shared" si="6"/>
        <v>1.2547051442910915E-3</v>
      </c>
      <c r="R43" s="33">
        <f t="shared" si="6"/>
        <v>3.4965034965034965E-3</v>
      </c>
      <c r="S43" s="97">
        <f t="shared" si="6"/>
        <v>1.0435061807673784E-2</v>
      </c>
    </row>
    <row r="44" spans="1:19" x14ac:dyDescent="0.2">
      <c r="A44" s="28" t="s">
        <v>30</v>
      </c>
      <c r="B44" s="29">
        <v>509</v>
      </c>
      <c r="C44" s="30">
        <v>268</v>
      </c>
      <c r="D44" s="30">
        <v>624</v>
      </c>
      <c r="E44" s="30">
        <v>338</v>
      </c>
      <c r="F44" s="30">
        <v>119</v>
      </c>
      <c r="G44" s="30">
        <v>53</v>
      </c>
      <c r="H44" s="30">
        <v>67</v>
      </c>
      <c r="I44" s="43">
        <v>1978</v>
      </c>
      <c r="K44" s="28" t="s">
        <v>30</v>
      </c>
      <c r="L44" s="80">
        <f t="shared" si="6"/>
        <v>0.6723910171730515</v>
      </c>
      <c r="M44" s="33">
        <f t="shared" si="6"/>
        <v>0.50661625708884683</v>
      </c>
      <c r="N44" s="33">
        <f t="shared" si="6"/>
        <v>0.56624319419237745</v>
      </c>
      <c r="O44" s="33">
        <f t="shared" si="6"/>
        <v>0.35729386892177589</v>
      </c>
      <c r="P44" s="33">
        <f t="shared" si="6"/>
        <v>9.5967741935483866E-2</v>
      </c>
      <c r="Q44" s="33">
        <f t="shared" si="6"/>
        <v>6.6499372647427848E-2</v>
      </c>
      <c r="R44" s="33">
        <f t="shared" si="6"/>
        <v>7.8088578088578095E-2</v>
      </c>
      <c r="S44" s="97">
        <f t="shared" si="6"/>
        <v>0.31754695777813452</v>
      </c>
    </row>
    <row r="45" spans="1:19" x14ac:dyDescent="0.2">
      <c r="A45" s="28" t="s">
        <v>31</v>
      </c>
      <c r="B45" s="29">
        <v>30</v>
      </c>
      <c r="C45" s="30">
        <v>17</v>
      </c>
      <c r="D45" s="30">
        <v>24</v>
      </c>
      <c r="E45" s="30">
        <v>9</v>
      </c>
      <c r="F45" s="30">
        <v>6</v>
      </c>
      <c r="G45" s="30">
        <v>4</v>
      </c>
      <c r="H45" s="30">
        <v>2</v>
      </c>
      <c r="I45" s="43">
        <v>92</v>
      </c>
      <c r="K45" s="28" t="s">
        <v>31</v>
      </c>
      <c r="L45" s="80">
        <f t="shared" si="6"/>
        <v>3.9630118890356669E-2</v>
      </c>
      <c r="M45" s="33">
        <f t="shared" si="6"/>
        <v>3.2136105860113423E-2</v>
      </c>
      <c r="N45" s="33">
        <f t="shared" si="6"/>
        <v>2.1778584392014518E-2</v>
      </c>
      <c r="O45" s="33">
        <f t="shared" si="6"/>
        <v>9.5137420718816069E-3</v>
      </c>
      <c r="P45" s="33">
        <f t="shared" si="6"/>
        <v>4.8387096774193551E-3</v>
      </c>
      <c r="Q45" s="33">
        <f t="shared" si="6"/>
        <v>5.018820577164366E-3</v>
      </c>
      <c r="R45" s="33">
        <f t="shared" si="6"/>
        <v>2.331002331002331E-3</v>
      </c>
      <c r="S45" s="97">
        <f t="shared" si="6"/>
        <v>1.4769625943169048E-2</v>
      </c>
    </row>
    <row r="46" spans="1:19" x14ac:dyDescent="0.2">
      <c r="A46" s="28" t="s">
        <v>22</v>
      </c>
      <c r="B46" s="29">
        <v>181</v>
      </c>
      <c r="C46" s="30">
        <v>235</v>
      </c>
      <c r="D46" s="30">
        <v>430</v>
      </c>
      <c r="E46" s="30">
        <v>588</v>
      </c>
      <c r="F46" s="30">
        <v>1111</v>
      </c>
      <c r="G46" s="30">
        <v>739</v>
      </c>
      <c r="H46" s="30">
        <v>786</v>
      </c>
      <c r="I46" s="43">
        <v>4070</v>
      </c>
      <c r="K46" s="28" t="s">
        <v>22</v>
      </c>
      <c r="L46" s="80">
        <f t="shared" si="6"/>
        <v>0.23910171730515192</v>
      </c>
      <c r="M46" s="33">
        <f t="shared" si="6"/>
        <v>0.44423440453686203</v>
      </c>
      <c r="N46" s="33">
        <f t="shared" si="6"/>
        <v>0.39019963702359345</v>
      </c>
      <c r="O46" s="33">
        <f t="shared" si="6"/>
        <v>0.62156448202959835</v>
      </c>
      <c r="P46" s="33">
        <f t="shared" si="6"/>
        <v>0.8959677419354839</v>
      </c>
      <c r="Q46" s="33">
        <f t="shared" si="6"/>
        <v>0.92722710163111666</v>
      </c>
      <c r="R46" s="33">
        <f t="shared" si="6"/>
        <v>0.91608391608391604</v>
      </c>
      <c r="S46" s="97">
        <f t="shared" si="6"/>
        <v>0.65339540857280465</v>
      </c>
    </row>
    <row r="47" spans="1:19" ht="15.75" x14ac:dyDescent="0.25">
      <c r="A47" s="4" t="s">
        <v>12</v>
      </c>
      <c r="B47" s="35">
        <v>757</v>
      </c>
      <c r="C47" s="36">
        <v>529</v>
      </c>
      <c r="D47" s="36">
        <v>1102</v>
      </c>
      <c r="E47" s="36">
        <v>946</v>
      </c>
      <c r="F47" s="36">
        <v>1240</v>
      </c>
      <c r="G47" s="36">
        <v>797</v>
      </c>
      <c r="H47" s="36">
        <v>858</v>
      </c>
      <c r="I47" s="92">
        <v>6229</v>
      </c>
      <c r="K47" s="4" t="s">
        <v>12</v>
      </c>
      <c r="L47" s="83">
        <f t="shared" si="6"/>
        <v>1</v>
      </c>
      <c r="M47" s="84">
        <f t="shared" si="6"/>
        <v>1</v>
      </c>
      <c r="N47" s="84">
        <f t="shared" si="6"/>
        <v>1</v>
      </c>
      <c r="O47" s="84">
        <f t="shared" si="6"/>
        <v>1</v>
      </c>
      <c r="P47" s="84">
        <f t="shared" si="6"/>
        <v>1</v>
      </c>
      <c r="Q47" s="84">
        <f t="shared" si="6"/>
        <v>1</v>
      </c>
      <c r="R47" s="84">
        <f t="shared" si="6"/>
        <v>1</v>
      </c>
      <c r="S47" s="101">
        <f t="shared" si="6"/>
        <v>1</v>
      </c>
    </row>
    <row r="49" spans="1:19" ht="15.75" x14ac:dyDescent="0.25">
      <c r="A49" s="10"/>
      <c r="K49" s="10"/>
    </row>
    <row r="50" spans="1:19" ht="31.5" x14ac:dyDescent="0.25">
      <c r="A50" s="49" t="s">
        <v>13</v>
      </c>
      <c r="B50" s="47" t="s">
        <v>119</v>
      </c>
      <c r="C50" s="47" t="s">
        <v>120</v>
      </c>
      <c r="D50" s="47" t="s">
        <v>121</v>
      </c>
      <c r="E50" s="47" t="s">
        <v>122</v>
      </c>
      <c r="F50" s="47" t="s">
        <v>123</v>
      </c>
      <c r="G50" s="47" t="s">
        <v>124</v>
      </c>
      <c r="H50" s="47" t="s">
        <v>125</v>
      </c>
      <c r="I50" s="48" t="s">
        <v>12</v>
      </c>
      <c r="K50" s="49" t="s">
        <v>13</v>
      </c>
      <c r="L50" s="46" t="s">
        <v>119</v>
      </c>
      <c r="M50" s="47" t="s">
        <v>120</v>
      </c>
      <c r="N50" s="47" t="s">
        <v>121</v>
      </c>
      <c r="O50" s="47" t="s">
        <v>122</v>
      </c>
      <c r="P50" s="47" t="s">
        <v>123</v>
      </c>
      <c r="Q50" s="47" t="s">
        <v>124</v>
      </c>
      <c r="R50" s="47" t="s">
        <v>125</v>
      </c>
      <c r="S50" s="48" t="s">
        <v>12</v>
      </c>
    </row>
    <row r="51" spans="1:19" x14ac:dyDescent="0.2">
      <c r="A51" s="133" t="s">
        <v>14</v>
      </c>
      <c r="B51" s="145"/>
      <c r="C51" s="145"/>
      <c r="D51" s="145">
        <v>8</v>
      </c>
      <c r="E51" s="145">
        <v>1</v>
      </c>
      <c r="F51" s="145"/>
      <c r="G51" s="145"/>
      <c r="H51" s="145"/>
      <c r="I51" s="147">
        <v>9</v>
      </c>
      <c r="K51" s="28" t="s">
        <v>14</v>
      </c>
      <c r="L51" s="77">
        <f>B51/B$60</f>
        <v>0</v>
      </c>
      <c r="M51" s="163">
        <f t="shared" ref="M51:S60" si="7">C51/C$60</f>
        <v>0</v>
      </c>
      <c r="N51" s="163">
        <f t="shared" si="7"/>
        <v>7.2595281306715061E-3</v>
      </c>
      <c r="O51" s="163">
        <f t="shared" si="7"/>
        <v>1.0570824524312897E-3</v>
      </c>
      <c r="P51" s="163">
        <f t="shared" si="7"/>
        <v>0</v>
      </c>
      <c r="Q51" s="163">
        <f t="shared" si="7"/>
        <v>0</v>
      </c>
      <c r="R51" s="163">
        <f t="shared" si="7"/>
        <v>0</v>
      </c>
      <c r="S51" s="164">
        <f t="shared" si="7"/>
        <v>1.4448547118317548E-3</v>
      </c>
    </row>
    <row r="52" spans="1:19" x14ac:dyDescent="0.2">
      <c r="A52" s="133" t="s">
        <v>15</v>
      </c>
      <c r="B52" s="30">
        <v>239</v>
      </c>
      <c r="C52" s="91">
        <v>126</v>
      </c>
      <c r="D52" s="91">
        <v>264</v>
      </c>
      <c r="E52" s="91">
        <v>136</v>
      </c>
      <c r="F52" s="91">
        <v>66</v>
      </c>
      <c r="G52" s="91">
        <v>40</v>
      </c>
      <c r="H52" s="91">
        <v>44</v>
      </c>
      <c r="I52" s="146">
        <v>915</v>
      </c>
      <c r="K52" s="28" t="s">
        <v>15</v>
      </c>
      <c r="L52" s="80">
        <f t="shared" ref="L52:L60" si="8">B52/B$60</f>
        <v>0.31571994715984147</v>
      </c>
      <c r="M52" s="32">
        <f t="shared" si="7"/>
        <v>0.23818525519848771</v>
      </c>
      <c r="N52" s="32">
        <f t="shared" si="7"/>
        <v>0.23956442831215971</v>
      </c>
      <c r="O52" s="32">
        <f t="shared" si="7"/>
        <v>0.14376321353065538</v>
      </c>
      <c r="P52" s="32">
        <f t="shared" si="7"/>
        <v>5.32258064516129E-2</v>
      </c>
      <c r="Q52" s="32">
        <f t="shared" si="7"/>
        <v>5.0188205771643665E-2</v>
      </c>
      <c r="R52" s="32">
        <f t="shared" si="7"/>
        <v>5.128205128205128E-2</v>
      </c>
      <c r="S52" s="34">
        <f t="shared" si="7"/>
        <v>0.14689356236956172</v>
      </c>
    </row>
    <row r="53" spans="1:19" x14ac:dyDescent="0.2">
      <c r="A53" s="133" t="s">
        <v>16</v>
      </c>
      <c r="B53" s="30">
        <v>1</v>
      </c>
      <c r="C53" s="91">
        <v>2</v>
      </c>
      <c r="D53" s="91">
        <v>2</v>
      </c>
      <c r="E53" s="91"/>
      <c r="F53" s="91"/>
      <c r="G53" s="91"/>
      <c r="H53" s="91"/>
      <c r="I53" s="146">
        <v>5</v>
      </c>
      <c r="K53" s="28" t="s">
        <v>16</v>
      </c>
      <c r="L53" s="80">
        <f t="shared" si="8"/>
        <v>1.321003963011889E-3</v>
      </c>
      <c r="M53" s="32">
        <f t="shared" si="7"/>
        <v>3.780718336483932E-3</v>
      </c>
      <c r="N53" s="32">
        <f t="shared" si="7"/>
        <v>1.8148820326678765E-3</v>
      </c>
      <c r="O53" s="32">
        <f t="shared" si="7"/>
        <v>0</v>
      </c>
      <c r="P53" s="32">
        <f t="shared" si="7"/>
        <v>0</v>
      </c>
      <c r="Q53" s="32">
        <f t="shared" si="7"/>
        <v>0</v>
      </c>
      <c r="R53" s="32">
        <f t="shared" si="7"/>
        <v>0</v>
      </c>
      <c r="S53" s="34">
        <f t="shared" si="7"/>
        <v>8.0269706212875256E-4</v>
      </c>
    </row>
    <row r="54" spans="1:19" x14ac:dyDescent="0.2">
      <c r="A54" s="133" t="s">
        <v>17</v>
      </c>
      <c r="B54" s="30">
        <v>1</v>
      </c>
      <c r="C54" s="91"/>
      <c r="D54" s="91">
        <v>2</v>
      </c>
      <c r="E54" s="91"/>
      <c r="F54" s="91">
        <v>1</v>
      </c>
      <c r="G54" s="91"/>
      <c r="H54" s="91"/>
      <c r="I54" s="146">
        <v>4</v>
      </c>
      <c r="K54" s="28" t="s">
        <v>17</v>
      </c>
      <c r="L54" s="80">
        <f t="shared" si="8"/>
        <v>1.321003963011889E-3</v>
      </c>
      <c r="M54" s="32">
        <f t="shared" si="7"/>
        <v>0</v>
      </c>
      <c r="N54" s="32">
        <f t="shared" si="7"/>
        <v>1.8148820326678765E-3</v>
      </c>
      <c r="O54" s="32">
        <f t="shared" si="7"/>
        <v>0</v>
      </c>
      <c r="P54" s="32">
        <f t="shared" si="7"/>
        <v>8.0645161290322581E-4</v>
      </c>
      <c r="Q54" s="32">
        <f t="shared" si="7"/>
        <v>0</v>
      </c>
      <c r="R54" s="32">
        <f t="shared" si="7"/>
        <v>0</v>
      </c>
      <c r="S54" s="34">
        <f t="shared" si="7"/>
        <v>6.4215764970300209E-4</v>
      </c>
    </row>
    <row r="55" spans="1:19" x14ac:dyDescent="0.2">
      <c r="A55" s="133" t="s">
        <v>18</v>
      </c>
      <c r="B55" s="30">
        <v>3</v>
      </c>
      <c r="C55" s="91">
        <v>1</v>
      </c>
      <c r="D55" s="91">
        <v>2</v>
      </c>
      <c r="E55" s="91">
        <v>2</v>
      </c>
      <c r="F55" s="91"/>
      <c r="G55" s="91"/>
      <c r="H55" s="91"/>
      <c r="I55" s="146">
        <v>8</v>
      </c>
      <c r="K55" s="28" t="s">
        <v>18</v>
      </c>
      <c r="L55" s="80">
        <f t="shared" si="8"/>
        <v>3.9630118890356669E-3</v>
      </c>
      <c r="M55" s="32">
        <f t="shared" si="7"/>
        <v>1.890359168241966E-3</v>
      </c>
      <c r="N55" s="32">
        <f t="shared" si="7"/>
        <v>1.8148820326678765E-3</v>
      </c>
      <c r="O55" s="32">
        <f t="shared" si="7"/>
        <v>2.1141649048625794E-3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4">
        <f t="shared" si="7"/>
        <v>1.2843152994060042E-3</v>
      </c>
    </row>
    <row r="56" spans="1:19" x14ac:dyDescent="0.2">
      <c r="A56" s="133" t="s">
        <v>19</v>
      </c>
      <c r="B56" s="30">
        <v>321</v>
      </c>
      <c r="C56" s="91">
        <v>193</v>
      </c>
      <c r="D56" s="91">
        <v>335</v>
      </c>
      <c r="E56" s="91">
        <v>162</v>
      </c>
      <c r="F56" s="91">
        <v>67</v>
      </c>
      <c r="G56" s="91">
        <v>28</v>
      </c>
      <c r="H56" s="91">
        <v>34</v>
      </c>
      <c r="I56" s="146">
        <v>1140</v>
      </c>
      <c r="K56" s="28" t="s">
        <v>19</v>
      </c>
      <c r="L56" s="80">
        <f t="shared" si="8"/>
        <v>0.42404227212681639</v>
      </c>
      <c r="M56" s="32">
        <f t="shared" si="7"/>
        <v>0.36483931947069942</v>
      </c>
      <c r="N56" s="32">
        <f t="shared" si="7"/>
        <v>0.3039927404718693</v>
      </c>
      <c r="O56" s="32">
        <f t="shared" si="7"/>
        <v>0.17124735729386892</v>
      </c>
      <c r="P56" s="32">
        <f t="shared" si="7"/>
        <v>5.4032258064516128E-2</v>
      </c>
      <c r="Q56" s="32">
        <f t="shared" si="7"/>
        <v>3.5131744040150563E-2</v>
      </c>
      <c r="R56" s="32">
        <f t="shared" si="7"/>
        <v>3.9627039627039624E-2</v>
      </c>
      <c r="S56" s="34">
        <f t="shared" si="7"/>
        <v>0.18301493016535558</v>
      </c>
    </row>
    <row r="57" spans="1:19" x14ac:dyDescent="0.2">
      <c r="A57" s="133" t="s">
        <v>20</v>
      </c>
      <c r="B57" s="30">
        <v>19</v>
      </c>
      <c r="C57" s="91">
        <v>10</v>
      </c>
      <c r="D57" s="91">
        <v>33</v>
      </c>
      <c r="E57" s="91">
        <v>7</v>
      </c>
      <c r="F57" s="91">
        <v>1</v>
      </c>
      <c r="G57" s="91">
        <v>2</v>
      </c>
      <c r="H57" s="91">
        <v>2</v>
      </c>
      <c r="I57" s="146">
        <v>74</v>
      </c>
      <c r="K57" s="28" t="s">
        <v>20</v>
      </c>
      <c r="L57" s="80">
        <f t="shared" si="8"/>
        <v>2.5099075297225892E-2</v>
      </c>
      <c r="M57" s="32">
        <f t="shared" si="7"/>
        <v>1.890359168241966E-2</v>
      </c>
      <c r="N57" s="32">
        <f t="shared" si="7"/>
        <v>2.9945553539019964E-2</v>
      </c>
      <c r="O57" s="32">
        <f t="shared" si="7"/>
        <v>7.3995771670190271E-3</v>
      </c>
      <c r="P57" s="32">
        <f t="shared" si="7"/>
        <v>8.0645161290322581E-4</v>
      </c>
      <c r="Q57" s="32">
        <f t="shared" si="7"/>
        <v>2.509410288582183E-3</v>
      </c>
      <c r="R57" s="32">
        <f t="shared" si="7"/>
        <v>2.331002331002331E-3</v>
      </c>
      <c r="S57" s="34">
        <f t="shared" si="7"/>
        <v>1.1879916519505538E-2</v>
      </c>
    </row>
    <row r="58" spans="1:19" x14ac:dyDescent="0.2">
      <c r="A58" s="133" t="s">
        <v>21</v>
      </c>
      <c r="B58" s="30">
        <v>23</v>
      </c>
      <c r="C58" s="91">
        <v>18</v>
      </c>
      <c r="D58" s="91">
        <v>25</v>
      </c>
      <c r="E58" s="91">
        <v>15</v>
      </c>
      <c r="F58" s="91">
        <v>7</v>
      </c>
      <c r="G58" s="91">
        <v>1</v>
      </c>
      <c r="H58" s="91">
        <v>5</v>
      </c>
      <c r="I58" s="146">
        <v>94</v>
      </c>
      <c r="K58" s="28" t="s">
        <v>21</v>
      </c>
      <c r="L58" s="80">
        <f t="shared" si="8"/>
        <v>3.0383091149273449E-2</v>
      </c>
      <c r="M58" s="32">
        <f t="shared" si="7"/>
        <v>3.4026465028355386E-2</v>
      </c>
      <c r="N58" s="32">
        <f t="shared" si="7"/>
        <v>2.2686025408348458E-2</v>
      </c>
      <c r="O58" s="32">
        <f t="shared" si="7"/>
        <v>1.5856236786469344E-2</v>
      </c>
      <c r="P58" s="32">
        <f t="shared" si="7"/>
        <v>5.6451612903225803E-3</v>
      </c>
      <c r="Q58" s="32">
        <f t="shared" si="7"/>
        <v>1.2547051442910915E-3</v>
      </c>
      <c r="R58" s="32">
        <f t="shared" si="7"/>
        <v>5.8275058275058279E-3</v>
      </c>
      <c r="S58" s="34">
        <f t="shared" si="7"/>
        <v>1.509070476802055E-2</v>
      </c>
    </row>
    <row r="59" spans="1:19" x14ac:dyDescent="0.2">
      <c r="A59" s="133" t="s">
        <v>22</v>
      </c>
      <c r="B59" s="30">
        <v>150</v>
      </c>
      <c r="C59" s="91">
        <v>179</v>
      </c>
      <c r="D59" s="91">
        <v>431</v>
      </c>
      <c r="E59" s="91">
        <v>623</v>
      </c>
      <c r="F59" s="91">
        <v>1098</v>
      </c>
      <c r="G59" s="91">
        <v>726</v>
      </c>
      <c r="H59" s="91">
        <v>773</v>
      </c>
      <c r="I59" s="146">
        <v>3980</v>
      </c>
      <c r="K59" s="28" t="s">
        <v>22</v>
      </c>
      <c r="L59" s="80">
        <f t="shared" si="8"/>
        <v>0.19815059445178335</v>
      </c>
      <c r="M59" s="32">
        <f t="shared" si="7"/>
        <v>0.33837429111531192</v>
      </c>
      <c r="N59" s="32">
        <f t="shared" si="7"/>
        <v>0.39110707803992739</v>
      </c>
      <c r="O59" s="32">
        <f t="shared" si="7"/>
        <v>0.65856236786469347</v>
      </c>
      <c r="P59" s="32">
        <f t="shared" si="7"/>
        <v>0.88548387096774195</v>
      </c>
      <c r="Q59" s="32">
        <f t="shared" si="7"/>
        <v>0.9109159347553325</v>
      </c>
      <c r="R59" s="32">
        <f t="shared" si="7"/>
        <v>0.9009324009324009</v>
      </c>
      <c r="S59" s="34">
        <f t="shared" si="7"/>
        <v>0.63894686145448709</v>
      </c>
    </row>
    <row r="60" spans="1:19" ht="15.75" x14ac:dyDescent="0.25">
      <c r="A60" s="41" t="s">
        <v>12</v>
      </c>
      <c r="B60" s="36">
        <v>757</v>
      </c>
      <c r="C60" s="36">
        <v>529</v>
      </c>
      <c r="D60" s="36">
        <v>1102</v>
      </c>
      <c r="E60" s="36">
        <v>946</v>
      </c>
      <c r="F60" s="36">
        <v>1240</v>
      </c>
      <c r="G60" s="36">
        <v>797</v>
      </c>
      <c r="H60" s="36">
        <v>858</v>
      </c>
      <c r="I60" s="37">
        <v>6229</v>
      </c>
      <c r="K60" s="4" t="s">
        <v>12</v>
      </c>
      <c r="L60" s="83">
        <f t="shared" si="8"/>
        <v>1</v>
      </c>
      <c r="M60" s="165">
        <f t="shared" si="7"/>
        <v>1</v>
      </c>
      <c r="N60" s="165">
        <f t="shared" si="7"/>
        <v>1</v>
      </c>
      <c r="O60" s="165">
        <f t="shared" si="7"/>
        <v>1</v>
      </c>
      <c r="P60" s="165">
        <f t="shared" si="7"/>
        <v>1</v>
      </c>
      <c r="Q60" s="165">
        <f t="shared" si="7"/>
        <v>1</v>
      </c>
      <c r="R60" s="165">
        <f t="shared" si="7"/>
        <v>1</v>
      </c>
      <c r="S60" s="166">
        <f t="shared" si="7"/>
        <v>1</v>
      </c>
    </row>
    <row r="62" spans="1:19" ht="15.75" x14ac:dyDescent="0.25">
      <c r="A62" s="7"/>
      <c r="B62" s="172"/>
      <c r="C62" s="172"/>
      <c r="D62" s="172"/>
      <c r="E62" s="172"/>
      <c r="F62" s="172"/>
      <c r="G62" s="172"/>
      <c r="H62" s="172"/>
      <c r="K62" s="7"/>
    </row>
    <row r="63" spans="1:19" ht="31.5" x14ac:dyDescent="0.25">
      <c r="A63" s="168" t="s">
        <v>41</v>
      </c>
      <c r="B63" s="47" t="s">
        <v>119</v>
      </c>
      <c r="C63" s="47" t="s">
        <v>120</v>
      </c>
      <c r="D63" s="47" t="s">
        <v>121</v>
      </c>
      <c r="E63" s="47" t="s">
        <v>122</v>
      </c>
      <c r="F63" s="47" t="s">
        <v>123</v>
      </c>
      <c r="G63" s="47" t="s">
        <v>124</v>
      </c>
      <c r="H63" s="47" t="s">
        <v>125</v>
      </c>
      <c r="I63" s="48" t="s">
        <v>12</v>
      </c>
      <c r="K63" s="168" t="s">
        <v>41</v>
      </c>
      <c r="L63" s="46" t="s">
        <v>119</v>
      </c>
      <c r="M63" s="47" t="s">
        <v>120</v>
      </c>
      <c r="N63" s="47" t="s">
        <v>121</v>
      </c>
      <c r="O63" s="47" t="s">
        <v>122</v>
      </c>
      <c r="P63" s="47" t="s">
        <v>123</v>
      </c>
      <c r="Q63" s="47" t="s">
        <v>124</v>
      </c>
      <c r="R63" s="47" t="s">
        <v>125</v>
      </c>
      <c r="S63" s="48" t="s">
        <v>12</v>
      </c>
    </row>
    <row r="64" spans="1:19" x14ac:dyDescent="0.2">
      <c r="A64" s="133" t="s">
        <v>42</v>
      </c>
      <c r="B64" s="145">
        <v>328</v>
      </c>
      <c r="C64" s="145">
        <v>140</v>
      </c>
      <c r="D64" s="145">
        <v>294</v>
      </c>
      <c r="E64" s="145">
        <v>497</v>
      </c>
      <c r="F64" s="145">
        <v>914</v>
      </c>
      <c r="G64" s="145">
        <v>676</v>
      </c>
      <c r="H64" s="145">
        <v>727</v>
      </c>
      <c r="I64" s="147">
        <v>3576</v>
      </c>
      <c r="K64" s="28" t="s">
        <v>42</v>
      </c>
      <c r="L64" s="77">
        <f>B64/B$67</f>
        <v>0.4332892998678996</v>
      </c>
      <c r="M64" s="163">
        <f t="shared" ref="M64:S67" si="9">C64/C$67</f>
        <v>0.26465028355387521</v>
      </c>
      <c r="N64" s="163">
        <f t="shared" si="9"/>
        <v>0.26678765880217786</v>
      </c>
      <c r="O64" s="163">
        <f t="shared" si="9"/>
        <v>0.52536997885835091</v>
      </c>
      <c r="P64" s="163">
        <f t="shared" si="9"/>
        <v>0.73709677419354835</v>
      </c>
      <c r="Q64" s="163">
        <f t="shared" si="9"/>
        <v>0.84818067754077797</v>
      </c>
      <c r="R64" s="163">
        <f t="shared" si="9"/>
        <v>0.84731934731934733</v>
      </c>
      <c r="S64" s="164">
        <f t="shared" si="9"/>
        <v>0.57408893883448386</v>
      </c>
    </row>
    <row r="65" spans="1:19" x14ac:dyDescent="0.2">
      <c r="A65" s="133" t="s">
        <v>43</v>
      </c>
      <c r="B65" s="30">
        <v>16</v>
      </c>
      <c r="C65" s="91">
        <v>16</v>
      </c>
      <c r="D65" s="91">
        <v>20</v>
      </c>
      <c r="E65" s="91">
        <v>35</v>
      </c>
      <c r="F65" s="91">
        <v>46</v>
      </c>
      <c r="G65" s="91">
        <v>29</v>
      </c>
      <c r="H65" s="91">
        <v>23</v>
      </c>
      <c r="I65" s="146">
        <v>185</v>
      </c>
      <c r="K65" s="28" t="s">
        <v>43</v>
      </c>
      <c r="L65" s="80">
        <f>B65/B$67</f>
        <v>2.1136063408190225E-2</v>
      </c>
      <c r="M65" s="32">
        <f t="shared" si="9"/>
        <v>3.0245746691871456E-2</v>
      </c>
      <c r="N65" s="32">
        <f t="shared" si="9"/>
        <v>1.8148820326678767E-2</v>
      </c>
      <c r="O65" s="32">
        <f t="shared" si="9"/>
        <v>3.699788583509514E-2</v>
      </c>
      <c r="P65" s="32">
        <f t="shared" si="9"/>
        <v>3.7096774193548385E-2</v>
      </c>
      <c r="Q65" s="32">
        <f t="shared" si="9"/>
        <v>3.6386449184441658E-2</v>
      </c>
      <c r="R65" s="32">
        <f t="shared" si="9"/>
        <v>2.6806526806526808E-2</v>
      </c>
      <c r="S65" s="34">
        <f t="shared" si="9"/>
        <v>2.9699791298763847E-2</v>
      </c>
    </row>
    <row r="66" spans="1:19" x14ac:dyDescent="0.2">
      <c r="A66" s="133" t="s">
        <v>22</v>
      </c>
      <c r="B66" s="30">
        <v>413</v>
      </c>
      <c r="C66" s="91">
        <v>373</v>
      </c>
      <c r="D66" s="91">
        <v>788</v>
      </c>
      <c r="E66" s="91">
        <v>414</v>
      </c>
      <c r="F66" s="91">
        <v>280</v>
      </c>
      <c r="G66" s="91">
        <v>92</v>
      </c>
      <c r="H66" s="91">
        <v>108</v>
      </c>
      <c r="I66" s="146">
        <v>2468</v>
      </c>
      <c r="K66" s="28" t="s">
        <v>22</v>
      </c>
      <c r="L66" s="80">
        <f>B66/B$67</f>
        <v>0.54557463672391016</v>
      </c>
      <c r="M66" s="32">
        <f t="shared" si="9"/>
        <v>0.70510396975425327</v>
      </c>
      <c r="N66" s="32">
        <f t="shared" si="9"/>
        <v>0.71506352087114333</v>
      </c>
      <c r="O66" s="32">
        <f t="shared" si="9"/>
        <v>0.43763213530655393</v>
      </c>
      <c r="P66" s="32">
        <f t="shared" si="9"/>
        <v>0.22580645161290322</v>
      </c>
      <c r="Q66" s="32">
        <f t="shared" si="9"/>
        <v>0.11543287327478043</v>
      </c>
      <c r="R66" s="32">
        <f t="shared" si="9"/>
        <v>0.12587412587412589</v>
      </c>
      <c r="S66" s="34">
        <f t="shared" si="9"/>
        <v>0.39621126986675231</v>
      </c>
    </row>
    <row r="67" spans="1:19" ht="15.75" x14ac:dyDescent="0.25">
      <c r="A67" s="41" t="s">
        <v>12</v>
      </c>
      <c r="B67" s="36">
        <v>757</v>
      </c>
      <c r="C67" s="36">
        <v>529</v>
      </c>
      <c r="D67" s="36">
        <v>1102</v>
      </c>
      <c r="E67" s="36">
        <v>946</v>
      </c>
      <c r="F67" s="36">
        <v>1240</v>
      </c>
      <c r="G67" s="36">
        <v>797</v>
      </c>
      <c r="H67" s="36">
        <v>858</v>
      </c>
      <c r="I67" s="37">
        <v>6229</v>
      </c>
      <c r="K67" s="4" t="s">
        <v>12</v>
      </c>
      <c r="L67" s="83">
        <f>B67/B$67</f>
        <v>1</v>
      </c>
      <c r="M67" s="165">
        <f t="shared" si="9"/>
        <v>1</v>
      </c>
      <c r="N67" s="165">
        <f t="shared" si="9"/>
        <v>1</v>
      </c>
      <c r="O67" s="165">
        <f t="shared" si="9"/>
        <v>1</v>
      </c>
      <c r="P67" s="165">
        <f t="shared" si="9"/>
        <v>1</v>
      </c>
      <c r="Q67" s="165">
        <f t="shared" si="9"/>
        <v>1</v>
      </c>
      <c r="R67" s="165">
        <f t="shared" si="9"/>
        <v>1</v>
      </c>
      <c r="S67" s="166">
        <f t="shared" si="9"/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B2B4-70C8-475F-A6C5-7EBAE4B9948E}">
  <sheetPr>
    <tabColor rgb="FF00B050"/>
  </sheetPr>
  <dimension ref="A1:Q67"/>
  <sheetViews>
    <sheetView topLeftCell="A10" workbookViewId="0">
      <selection activeCell="A11" sqref="A11:H23"/>
    </sheetView>
  </sheetViews>
  <sheetFormatPr defaultRowHeight="15" x14ac:dyDescent="0.2"/>
  <cols>
    <col min="1" max="1" width="28" style="9" customWidth="1"/>
    <col min="2" max="2" width="12.42578125" style="9" bestFit="1" customWidth="1"/>
    <col min="3" max="6" width="9.5703125" style="9" bestFit="1" customWidth="1"/>
    <col min="7" max="7" width="7" style="9" bestFit="1" customWidth="1"/>
    <col min="8" max="8" width="14.140625" style="9" bestFit="1" customWidth="1"/>
    <col min="9" max="9" width="4.7109375" style="9" customWidth="1"/>
    <col min="10" max="10" width="27.5703125" style="9" bestFit="1" customWidth="1"/>
    <col min="11" max="11" width="12.42578125" style="9" bestFit="1" customWidth="1"/>
    <col min="12" max="16" width="10.5703125" style="9" bestFit="1" customWidth="1"/>
    <col min="17" max="17" width="14.140625" style="9" bestFit="1" customWidth="1"/>
    <col min="18" max="256" width="9.140625" style="9"/>
    <col min="257" max="257" width="23.85546875" style="9" bestFit="1" customWidth="1"/>
    <col min="258" max="258" width="9.85546875" style="9" bestFit="1" customWidth="1"/>
    <col min="259" max="263" width="9.140625" style="9"/>
    <col min="264" max="264" width="11.140625" style="9" bestFit="1" customWidth="1"/>
    <col min="265" max="265" width="9.140625" style="9"/>
    <col min="266" max="266" width="23.85546875" style="9" bestFit="1" customWidth="1"/>
    <col min="267" max="267" width="10" style="9" bestFit="1" customWidth="1"/>
    <col min="268" max="272" width="9.140625" style="9"/>
    <col min="273" max="273" width="11.28515625" style="9" bestFit="1" customWidth="1"/>
    <col min="274" max="512" width="9.140625" style="9"/>
    <col min="513" max="513" width="23.85546875" style="9" bestFit="1" customWidth="1"/>
    <col min="514" max="514" width="9.85546875" style="9" bestFit="1" customWidth="1"/>
    <col min="515" max="519" width="9.140625" style="9"/>
    <col min="520" max="520" width="11.140625" style="9" bestFit="1" customWidth="1"/>
    <col min="521" max="521" width="9.140625" style="9"/>
    <col min="522" max="522" width="23.85546875" style="9" bestFit="1" customWidth="1"/>
    <col min="523" max="523" width="10" style="9" bestFit="1" customWidth="1"/>
    <col min="524" max="528" width="9.140625" style="9"/>
    <col min="529" max="529" width="11.28515625" style="9" bestFit="1" customWidth="1"/>
    <col min="530" max="768" width="9.140625" style="9"/>
    <col min="769" max="769" width="23.85546875" style="9" bestFit="1" customWidth="1"/>
    <col min="770" max="770" width="9.85546875" style="9" bestFit="1" customWidth="1"/>
    <col min="771" max="775" width="9.140625" style="9"/>
    <col min="776" max="776" width="11.140625" style="9" bestFit="1" customWidth="1"/>
    <col min="777" max="777" width="9.140625" style="9"/>
    <col min="778" max="778" width="23.85546875" style="9" bestFit="1" customWidth="1"/>
    <col min="779" max="779" width="10" style="9" bestFit="1" customWidth="1"/>
    <col min="780" max="784" width="9.140625" style="9"/>
    <col min="785" max="785" width="11.28515625" style="9" bestFit="1" customWidth="1"/>
    <col min="786" max="1024" width="9.140625" style="9"/>
    <col min="1025" max="1025" width="23.85546875" style="9" bestFit="1" customWidth="1"/>
    <col min="1026" max="1026" width="9.85546875" style="9" bestFit="1" customWidth="1"/>
    <col min="1027" max="1031" width="9.140625" style="9"/>
    <col min="1032" max="1032" width="11.140625" style="9" bestFit="1" customWidth="1"/>
    <col min="1033" max="1033" width="9.140625" style="9"/>
    <col min="1034" max="1034" width="23.85546875" style="9" bestFit="1" customWidth="1"/>
    <col min="1035" max="1035" width="10" style="9" bestFit="1" customWidth="1"/>
    <col min="1036" max="1040" width="9.140625" style="9"/>
    <col min="1041" max="1041" width="11.28515625" style="9" bestFit="1" customWidth="1"/>
    <col min="1042" max="1280" width="9.140625" style="9"/>
    <col min="1281" max="1281" width="23.85546875" style="9" bestFit="1" customWidth="1"/>
    <col min="1282" max="1282" width="9.85546875" style="9" bestFit="1" customWidth="1"/>
    <col min="1283" max="1287" width="9.140625" style="9"/>
    <col min="1288" max="1288" width="11.140625" style="9" bestFit="1" customWidth="1"/>
    <col min="1289" max="1289" width="9.140625" style="9"/>
    <col min="1290" max="1290" width="23.85546875" style="9" bestFit="1" customWidth="1"/>
    <col min="1291" max="1291" width="10" style="9" bestFit="1" customWidth="1"/>
    <col min="1292" max="1296" width="9.140625" style="9"/>
    <col min="1297" max="1297" width="11.28515625" style="9" bestFit="1" customWidth="1"/>
    <col min="1298" max="1536" width="9.140625" style="9"/>
    <col min="1537" max="1537" width="23.85546875" style="9" bestFit="1" customWidth="1"/>
    <col min="1538" max="1538" width="9.85546875" style="9" bestFit="1" customWidth="1"/>
    <col min="1539" max="1543" width="9.140625" style="9"/>
    <col min="1544" max="1544" width="11.140625" style="9" bestFit="1" customWidth="1"/>
    <col min="1545" max="1545" width="9.140625" style="9"/>
    <col min="1546" max="1546" width="23.85546875" style="9" bestFit="1" customWidth="1"/>
    <col min="1547" max="1547" width="10" style="9" bestFit="1" customWidth="1"/>
    <col min="1548" max="1552" width="9.140625" style="9"/>
    <col min="1553" max="1553" width="11.28515625" style="9" bestFit="1" customWidth="1"/>
    <col min="1554" max="1792" width="9.140625" style="9"/>
    <col min="1793" max="1793" width="23.85546875" style="9" bestFit="1" customWidth="1"/>
    <col min="1794" max="1794" width="9.85546875" style="9" bestFit="1" customWidth="1"/>
    <col min="1795" max="1799" width="9.140625" style="9"/>
    <col min="1800" max="1800" width="11.140625" style="9" bestFit="1" customWidth="1"/>
    <col min="1801" max="1801" width="9.140625" style="9"/>
    <col min="1802" max="1802" width="23.85546875" style="9" bestFit="1" customWidth="1"/>
    <col min="1803" max="1803" width="10" style="9" bestFit="1" customWidth="1"/>
    <col min="1804" max="1808" width="9.140625" style="9"/>
    <col min="1809" max="1809" width="11.28515625" style="9" bestFit="1" customWidth="1"/>
    <col min="1810" max="2048" width="9.140625" style="9"/>
    <col min="2049" max="2049" width="23.85546875" style="9" bestFit="1" customWidth="1"/>
    <col min="2050" max="2050" width="9.85546875" style="9" bestFit="1" customWidth="1"/>
    <col min="2051" max="2055" width="9.140625" style="9"/>
    <col min="2056" max="2056" width="11.140625" style="9" bestFit="1" customWidth="1"/>
    <col min="2057" max="2057" width="9.140625" style="9"/>
    <col min="2058" max="2058" width="23.85546875" style="9" bestFit="1" customWidth="1"/>
    <col min="2059" max="2059" width="10" style="9" bestFit="1" customWidth="1"/>
    <col min="2060" max="2064" width="9.140625" style="9"/>
    <col min="2065" max="2065" width="11.28515625" style="9" bestFit="1" customWidth="1"/>
    <col min="2066" max="2304" width="9.140625" style="9"/>
    <col min="2305" max="2305" width="23.85546875" style="9" bestFit="1" customWidth="1"/>
    <col min="2306" max="2306" width="9.85546875" style="9" bestFit="1" customWidth="1"/>
    <col min="2307" max="2311" width="9.140625" style="9"/>
    <col min="2312" max="2312" width="11.140625" style="9" bestFit="1" customWidth="1"/>
    <col min="2313" max="2313" width="9.140625" style="9"/>
    <col min="2314" max="2314" width="23.85546875" style="9" bestFit="1" customWidth="1"/>
    <col min="2315" max="2315" width="10" style="9" bestFit="1" customWidth="1"/>
    <col min="2316" max="2320" width="9.140625" style="9"/>
    <col min="2321" max="2321" width="11.28515625" style="9" bestFit="1" customWidth="1"/>
    <col min="2322" max="2560" width="9.140625" style="9"/>
    <col min="2561" max="2561" width="23.85546875" style="9" bestFit="1" customWidth="1"/>
    <col min="2562" max="2562" width="9.85546875" style="9" bestFit="1" customWidth="1"/>
    <col min="2563" max="2567" width="9.140625" style="9"/>
    <col min="2568" max="2568" width="11.140625" style="9" bestFit="1" customWidth="1"/>
    <col min="2569" max="2569" width="9.140625" style="9"/>
    <col min="2570" max="2570" width="23.85546875" style="9" bestFit="1" customWidth="1"/>
    <col min="2571" max="2571" width="10" style="9" bestFit="1" customWidth="1"/>
    <col min="2572" max="2576" width="9.140625" style="9"/>
    <col min="2577" max="2577" width="11.28515625" style="9" bestFit="1" customWidth="1"/>
    <col min="2578" max="2816" width="9.140625" style="9"/>
    <col min="2817" max="2817" width="23.85546875" style="9" bestFit="1" customWidth="1"/>
    <col min="2818" max="2818" width="9.85546875" style="9" bestFit="1" customWidth="1"/>
    <col min="2819" max="2823" width="9.140625" style="9"/>
    <col min="2824" max="2824" width="11.140625" style="9" bestFit="1" customWidth="1"/>
    <col min="2825" max="2825" width="9.140625" style="9"/>
    <col min="2826" max="2826" width="23.85546875" style="9" bestFit="1" customWidth="1"/>
    <col min="2827" max="2827" width="10" style="9" bestFit="1" customWidth="1"/>
    <col min="2828" max="2832" width="9.140625" style="9"/>
    <col min="2833" max="2833" width="11.28515625" style="9" bestFit="1" customWidth="1"/>
    <col min="2834" max="3072" width="9.140625" style="9"/>
    <col min="3073" max="3073" width="23.85546875" style="9" bestFit="1" customWidth="1"/>
    <col min="3074" max="3074" width="9.85546875" style="9" bestFit="1" customWidth="1"/>
    <col min="3075" max="3079" width="9.140625" style="9"/>
    <col min="3080" max="3080" width="11.140625" style="9" bestFit="1" customWidth="1"/>
    <col min="3081" max="3081" width="9.140625" style="9"/>
    <col min="3082" max="3082" width="23.85546875" style="9" bestFit="1" customWidth="1"/>
    <col min="3083" max="3083" width="10" style="9" bestFit="1" customWidth="1"/>
    <col min="3084" max="3088" width="9.140625" style="9"/>
    <col min="3089" max="3089" width="11.28515625" style="9" bestFit="1" customWidth="1"/>
    <col min="3090" max="3328" width="9.140625" style="9"/>
    <col min="3329" max="3329" width="23.85546875" style="9" bestFit="1" customWidth="1"/>
    <col min="3330" max="3330" width="9.85546875" style="9" bestFit="1" customWidth="1"/>
    <col min="3331" max="3335" width="9.140625" style="9"/>
    <col min="3336" max="3336" width="11.140625" style="9" bestFit="1" customWidth="1"/>
    <col min="3337" max="3337" width="9.140625" style="9"/>
    <col min="3338" max="3338" width="23.85546875" style="9" bestFit="1" customWidth="1"/>
    <col min="3339" max="3339" width="10" style="9" bestFit="1" customWidth="1"/>
    <col min="3340" max="3344" width="9.140625" style="9"/>
    <col min="3345" max="3345" width="11.28515625" style="9" bestFit="1" customWidth="1"/>
    <col min="3346" max="3584" width="9.140625" style="9"/>
    <col min="3585" max="3585" width="23.85546875" style="9" bestFit="1" customWidth="1"/>
    <col min="3586" max="3586" width="9.85546875" style="9" bestFit="1" customWidth="1"/>
    <col min="3587" max="3591" width="9.140625" style="9"/>
    <col min="3592" max="3592" width="11.140625" style="9" bestFit="1" customWidth="1"/>
    <col min="3593" max="3593" width="9.140625" style="9"/>
    <col min="3594" max="3594" width="23.85546875" style="9" bestFit="1" customWidth="1"/>
    <col min="3595" max="3595" width="10" style="9" bestFit="1" customWidth="1"/>
    <col min="3596" max="3600" width="9.140625" style="9"/>
    <col min="3601" max="3601" width="11.28515625" style="9" bestFit="1" customWidth="1"/>
    <col min="3602" max="3840" width="9.140625" style="9"/>
    <col min="3841" max="3841" width="23.85546875" style="9" bestFit="1" customWidth="1"/>
    <col min="3842" max="3842" width="9.85546875" style="9" bestFit="1" customWidth="1"/>
    <col min="3843" max="3847" width="9.140625" style="9"/>
    <col min="3848" max="3848" width="11.140625" style="9" bestFit="1" customWidth="1"/>
    <col min="3849" max="3849" width="9.140625" style="9"/>
    <col min="3850" max="3850" width="23.85546875" style="9" bestFit="1" customWidth="1"/>
    <col min="3851" max="3851" width="10" style="9" bestFit="1" customWidth="1"/>
    <col min="3852" max="3856" width="9.140625" style="9"/>
    <col min="3857" max="3857" width="11.28515625" style="9" bestFit="1" customWidth="1"/>
    <col min="3858" max="4096" width="9.140625" style="9"/>
    <col min="4097" max="4097" width="23.85546875" style="9" bestFit="1" customWidth="1"/>
    <col min="4098" max="4098" width="9.85546875" style="9" bestFit="1" customWidth="1"/>
    <col min="4099" max="4103" width="9.140625" style="9"/>
    <col min="4104" max="4104" width="11.140625" style="9" bestFit="1" customWidth="1"/>
    <col min="4105" max="4105" width="9.140625" style="9"/>
    <col min="4106" max="4106" width="23.85546875" style="9" bestFit="1" customWidth="1"/>
    <col min="4107" max="4107" width="10" style="9" bestFit="1" customWidth="1"/>
    <col min="4108" max="4112" width="9.140625" style="9"/>
    <col min="4113" max="4113" width="11.28515625" style="9" bestFit="1" customWidth="1"/>
    <col min="4114" max="4352" width="9.140625" style="9"/>
    <col min="4353" max="4353" width="23.85546875" style="9" bestFit="1" customWidth="1"/>
    <col min="4354" max="4354" width="9.85546875" style="9" bestFit="1" customWidth="1"/>
    <col min="4355" max="4359" width="9.140625" style="9"/>
    <col min="4360" max="4360" width="11.140625" style="9" bestFit="1" customWidth="1"/>
    <col min="4361" max="4361" width="9.140625" style="9"/>
    <col min="4362" max="4362" width="23.85546875" style="9" bestFit="1" customWidth="1"/>
    <col min="4363" max="4363" width="10" style="9" bestFit="1" customWidth="1"/>
    <col min="4364" max="4368" width="9.140625" style="9"/>
    <col min="4369" max="4369" width="11.28515625" style="9" bestFit="1" customWidth="1"/>
    <col min="4370" max="4608" width="9.140625" style="9"/>
    <col min="4609" max="4609" width="23.85546875" style="9" bestFit="1" customWidth="1"/>
    <col min="4610" max="4610" width="9.85546875" style="9" bestFit="1" customWidth="1"/>
    <col min="4611" max="4615" width="9.140625" style="9"/>
    <col min="4616" max="4616" width="11.140625" style="9" bestFit="1" customWidth="1"/>
    <col min="4617" max="4617" width="9.140625" style="9"/>
    <col min="4618" max="4618" width="23.85546875" style="9" bestFit="1" customWidth="1"/>
    <col min="4619" max="4619" width="10" style="9" bestFit="1" customWidth="1"/>
    <col min="4620" max="4624" width="9.140625" style="9"/>
    <col min="4625" max="4625" width="11.28515625" style="9" bestFit="1" customWidth="1"/>
    <col min="4626" max="4864" width="9.140625" style="9"/>
    <col min="4865" max="4865" width="23.85546875" style="9" bestFit="1" customWidth="1"/>
    <col min="4866" max="4866" width="9.85546875" style="9" bestFit="1" customWidth="1"/>
    <col min="4867" max="4871" width="9.140625" style="9"/>
    <col min="4872" max="4872" width="11.140625" style="9" bestFit="1" customWidth="1"/>
    <col min="4873" max="4873" width="9.140625" style="9"/>
    <col min="4874" max="4874" width="23.85546875" style="9" bestFit="1" customWidth="1"/>
    <col min="4875" max="4875" width="10" style="9" bestFit="1" customWidth="1"/>
    <col min="4876" max="4880" width="9.140625" style="9"/>
    <col min="4881" max="4881" width="11.28515625" style="9" bestFit="1" customWidth="1"/>
    <col min="4882" max="5120" width="9.140625" style="9"/>
    <col min="5121" max="5121" width="23.85546875" style="9" bestFit="1" customWidth="1"/>
    <col min="5122" max="5122" width="9.85546875" style="9" bestFit="1" customWidth="1"/>
    <col min="5123" max="5127" width="9.140625" style="9"/>
    <col min="5128" max="5128" width="11.140625" style="9" bestFit="1" customWidth="1"/>
    <col min="5129" max="5129" width="9.140625" style="9"/>
    <col min="5130" max="5130" width="23.85546875" style="9" bestFit="1" customWidth="1"/>
    <col min="5131" max="5131" width="10" style="9" bestFit="1" customWidth="1"/>
    <col min="5132" max="5136" width="9.140625" style="9"/>
    <col min="5137" max="5137" width="11.28515625" style="9" bestFit="1" customWidth="1"/>
    <col min="5138" max="5376" width="9.140625" style="9"/>
    <col min="5377" max="5377" width="23.85546875" style="9" bestFit="1" customWidth="1"/>
    <col min="5378" max="5378" width="9.85546875" style="9" bestFit="1" customWidth="1"/>
    <col min="5379" max="5383" width="9.140625" style="9"/>
    <col min="5384" max="5384" width="11.140625" style="9" bestFit="1" customWidth="1"/>
    <col min="5385" max="5385" width="9.140625" style="9"/>
    <col min="5386" max="5386" width="23.85546875" style="9" bestFit="1" customWidth="1"/>
    <col min="5387" max="5387" width="10" style="9" bestFit="1" customWidth="1"/>
    <col min="5388" max="5392" width="9.140625" style="9"/>
    <col min="5393" max="5393" width="11.28515625" style="9" bestFit="1" customWidth="1"/>
    <col min="5394" max="5632" width="9.140625" style="9"/>
    <col min="5633" max="5633" width="23.85546875" style="9" bestFit="1" customWidth="1"/>
    <col min="5634" max="5634" width="9.85546875" style="9" bestFit="1" customWidth="1"/>
    <col min="5635" max="5639" width="9.140625" style="9"/>
    <col min="5640" max="5640" width="11.140625" style="9" bestFit="1" customWidth="1"/>
    <col min="5641" max="5641" width="9.140625" style="9"/>
    <col min="5642" max="5642" width="23.85546875" style="9" bestFit="1" customWidth="1"/>
    <col min="5643" max="5643" width="10" style="9" bestFit="1" customWidth="1"/>
    <col min="5644" max="5648" width="9.140625" style="9"/>
    <col min="5649" max="5649" width="11.28515625" style="9" bestFit="1" customWidth="1"/>
    <col min="5650" max="5888" width="9.140625" style="9"/>
    <col min="5889" max="5889" width="23.85546875" style="9" bestFit="1" customWidth="1"/>
    <col min="5890" max="5890" width="9.85546875" style="9" bestFit="1" customWidth="1"/>
    <col min="5891" max="5895" width="9.140625" style="9"/>
    <col min="5896" max="5896" width="11.140625" style="9" bestFit="1" customWidth="1"/>
    <col min="5897" max="5897" width="9.140625" style="9"/>
    <col min="5898" max="5898" width="23.85546875" style="9" bestFit="1" customWidth="1"/>
    <col min="5899" max="5899" width="10" style="9" bestFit="1" customWidth="1"/>
    <col min="5900" max="5904" width="9.140625" style="9"/>
    <col min="5905" max="5905" width="11.28515625" style="9" bestFit="1" customWidth="1"/>
    <col min="5906" max="6144" width="9.140625" style="9"/>
    <col min="6145" max="6145" width="23.85546875" style="9" bestFit="1" customWidth="1"/>
    <col min="6146" max="6146" width="9.85546875" style="9" bestFit="1" customWidth="1"/>
    <col min="6147" max="6151" width="9.140625" style="9"/>
    <col min="6152" max="6152" width="11.140625" style="9" bestFit="1" customWidth="1"/>
    <col min="6153" max="6153" width="9.140625" style="9"/>
    <col min="6154" max="6154" width="23.85546875" style="9" bestFit="1" customWidth="1"/>
    <col min="6155" max="6155" width="10" style="9" bestFit="1" customWidth="1"/>
    <col min="6156" max="6160" width="9.140625" style="9"/>
    <col min="6161" max="6161" width="11.28515625" style="9" bestFit="1" customWidth="1"/>
    <col min="6162" max="6400" width="9.140625" style="9"/>
    <col min="6401" max="6401" width="23.85546875" style="9" bestFit="1" customWidth="1"/>
    <col min="6402" max="6402" width="9.85546875" style="9" bestFit="1" customWidth="1"/>
    <col min="6403" max="6407" width="9.140625" style="9"/>
    <col min="6408" max="6408" width="11.140625" style="9" bestFit="1" customWidth="1"/>
    <col min="6409" max="6409" width="9.140625" style="9"/>
    <col min="6410" max="6410" width="23.85546875" style="9" bestFit="1" customWidth="1"/>
    <col min="6411" max="6411" width="10" style="9" bestFit="1" customWidth="1"/>
    <col min="6412" max="6416" width="9.140625" style="9"/>
    <col min="6417" max="6417" width="11.28515625" style="9" bestFit="1" customWidth="1"/>
    <col min="6418" max="6656" width="9.140625" style="9"/>
    <col min="6657" max="6657" width="23.85546875" style="9" bestFit="1" customWidth="1"/>
    <col min="6658" max="6658" width="9.85546875" style="9" bestFit="1" customWidth="1"/>
    <col min="6659" max="6663" width="9.140625" style="9"/>
    <col min="6664" max="6664" width="11.140625" style="9" bestFit="1" customWidth="1"/>
    <col min="6665" max="6665" width="9.140625" style="9"/>
    <col min="6666" max="6666" width="23.85546875" style="9" bestFit="1" customWidth="1"/>
    <col min="6667" max="6667" width="10" style="9" bestFit="1" customWidth="1"/>
    <col min="6668" max="6672" width="9.140625" style="9"/>
    <col min="6673" max="6673" width="11.28515625" style="9" bestFit="1" customWidth="1"/>
    <col min="6674" max="6912" width="9.140625" style="9"/>
    <col min="6913" max="6913" width="23.85546875" style="9" bestFit="1" customWidth="1"/>
    <col min="6914" max="6914" width="9.85546875" style="9" bestFit="1" customWidth="1"/>
    <col min="6915" max="6919" width="9.140625" style="9"/>
    <col min="6920" max="6920" width="11.140625" style="9" bestFit="1" customWidth="1"/>
    <col min="6921" max="6921" width="9.140625" style="9"/>
    <col min="6922" max="6922" width="23.85546875" style="9" bestFit="1" customWidth="1"/>
    <col min="6923" max="6923" width="10" style="9" bestFit="1" customWidth="1"/>
    <col min="6924" max="6928" width="9.140625" style="9"/>
    <col min="6929" max="6929" width="11.28515625" style="9" bestFit="1" customWidth="1"/>
    <col min="6930" max="7168" width="9.140625" style="9"/>
    <col min="7169" max="7169" width="23.85546875" style="9" bestFit="1" customWidth="1"/>
    <col min="7170" max="7170" width="9.85546875" style="9" bestFit="1" customWidth="1"/>
    <col min="7171" max="7175" width="9.140625" style="9"/>
    <col min="7176" max="7176" width="11.140625" style="9" bestFit="1" customWidth="1"/>
    <col min="7177" max="7177" width="9.140625" style="9"/>
    <col min="7178" max="7178" width="23.85546875" style="9" bestFit="1" customWidth="1"/>
    <col min="7179" max="7179" width="10" style="9" bestFit="1" customWidth="1"/>
    <col min="7180" max="7184" width="9.140625" style="9"/>
    <col min="7185" max="7185" width="11.28515625" style="9" bestFit="1" customWidth="1"/>
    <col min="7186" max="7424" width="9.140625" style="9"/>
    <col min="7425" max="7425" width="23.85546875" style="9" bestFit="1" customWidth="1"/>
    <col min="7426" max="7426" width="9.85546875" style="9" bestFit="1" customWidth="1"/>
    <col min="7427" max="7431" width="9.140625" style="9"/>
    <col min="7432" max="7432" width="11.140625" style="9" bestFit="1" customWidth="1"/>
    <col min="7433" max="7433" width="9.140625" style="9"/>
    <col min="7434" max="7434" width="23.85546875" style="9" bestFit="1" customWidth="1"/>
    <col min="7435" max="7435" width="10" style="9" bestFit="1" customWidth="1"/>
    <col min="7436" max="7440" width="9.140625" style="9"/>
    <col min="7441" max="7441" width="11.28515625" style="9" bestFit="1" customWidth="1"/>
    <col min="7442" max="7680" width="9.140625" style="9"/>
    <col min="7681" max="7681" width="23.85546875" style="9" bestFit="1" customWidth="1"/>
    <col min="7682" max="7682" width="9.85546875" style="9" bestFit="1" customWidth="1"/>
    <col min="7683" max="7687" width="9.140625" style="9"/>
    <col min="7688" max="7688" width="11.140625" style="9" bestFit="1" customWidth="1"/>
    <col min="7689" max="7689" width="9.140625" style="9"/>
    <col min="7690" max="7690" width="23.85546875" style="9" bestFit="1" customWidth="1"/>
    <col min="7691" max="7691" width="10" style="9" bestFit="1" customWidth="1"/>
    <col min="7692" max="7696" width="9.140625" style="9"/>
    <col min="7697" max="7697" width="11.28515625" style="9" bestFit="1" customWidth="1"/>
    <col min="7698" max="7936" width="9.140625" style="9"/>
    <col min="7937" max="7937" width="23.85546875" style="9" bestFit="1" customWidth="1"/>
    <col min="7938" max="7938" width="9.85546875" style="9" bestFit="1" customWidth="1"/>
    <col min="7939" max="7943" width="9.140625" style="9"/>
    <col min="7944" max="7944" width="11.140625" style="9" bestFit="1" customWidth="1"/>
    <col min="7945" max="7945" width="9.140625" style="9"/>
    <col min="7946" max="7946" width="23.85546875" style="9" bestFit="1" customWidth="1"/>
    <col min="7947" max="7947" width="10" style="9" bestFit="1" customWidth="1"/>
    <col min="7948" max="7952" width="9.140625" style="9"/>
    <col min="7953" max="7953" width="11.28515625" style="9" bestFit="1" customWidth="1"/>
    <col min="7954" max="8192" width="9.140625" style="9"/>
    <col min="8193" max="8193" width="23.85546875" style="9" bestFit="1" customWidth="1"/>
    <col min="8194" max="8194" width="9.85546875" style="9" bestFit="1" customWidth="1"/>
    <col min="8195" max="8199" width="9.140625" style="9"/>
    <col min="8200" max="8200" width="11.140625" style="9" bestFit="1" customWidth="1"/>
    <col min="8201" max="8201" width="9.140625" style="9"/>
    <col min="8202" max="8202" width="23.85546875" style="9" bestFit="1" customWidth="1"/>
    <col min="8203" max="8203" width="10" style="9" bestFit="1" customWidth="1"/>
    <col min="8204" max="8208" width="9.140625" style="9"/>
    <col min="8209" max="8209" width="11.28515625" style="9" bestFit="1" customWidth="1"/>
    <col min="8210" max="8448" width="9.140625" style="9"/>
    <col min="8449" max="8449" width="23.85546875" style="9" bestFit="1" customWidth="1"/>
    <col min="8450" max="8450" width="9.85546875" style="9" bestFit="1" customWidth="1"/>
    <col min="8451" max="8455" width="9.140625" style="9"/>
    <col min="8456" max="8456" width="11.140625" style="9" bestFit="1" customWidth="1"/>
    <col min="8457" max="8457" width="9.140625" style="9"/>
    <col min="8458" max="8458" width="23.85546875" style="9" bestFit="1" customWidth="1"/>
    <col min="8459" max="8459" width="10" style="9" bestFit="1" customWidth="1"/>
    <col min="8460" max="8464" width="9.140625" style="9"/>
    <col min="8465" max="8465" width="11.28515625" style="9" bestFit="1" customWidth="1"/>
    <col min="8466" max="8704" width="9.140625" style="9"/>
    <col min="8705" max="8705" width="23.85546875" style="9" bestFit="1" customWidth="1"/>
    <col min="8706" max="8706" width="9.85546875" style="9" bestFit="1" customWidth="1"/>
    <col min="8707" max="8711" width="9.140625" style="9"/>
    <col min="8712" max="8712" width="11.140625" style="9" bestFit="1" customWidth="1"/>
    <col min="8713" max="8713" width="9.140625" style="9"/>
    <col min="8714" max="8714" width="23.85546875" style="9" bestFit="1" customWidth="1"/>
    <col min="8715" max="8715" width="10" style="9" bestFit="1" customWidth="1"/>
    <col min="8716" max="8720" width="9.140625" style="9"/>
    <col min="8721" max="8721" width="11.28515625" style="9" bestFit="1" customWidth="1"/>
    <col min="8722" max="8960" width="9.140625" style="9"/>
    <col min="8961" max="8961" width="23.85546875" style="9" bestFit="1" customWidth="1"/>
    <col min="8962" max="8962" width="9.85546875" style="9" bestFit="1" customWidth="1"/>
    <col min="8963" max="8967" width="9.140625" style="9"/>
    <col min="8968" max="8968" width="11.140625" style="9" bestFit="1" customWidth="1"/>
    <col min="8969" max="8969" width="9.140625" style="9"/>
    <col min="8970" max="8970" width="23.85546875" style="9" bestFit="1" customWidth="1"/>
    <col min="8971" max="8971" width="10" style="9" bestFit="1" customWidth="1"/>
    <col min="8972" max="8976" width="9.140625" style="9"/>
    <col min="8977" max="8977" width="11.28515625" style="9" bestFit="1" customWidth="1"/>
    <col min="8978" max="9216" width="9.140625" style="9"/>
    <col min="9217" max="9217" width="23.85546875" style="9" bestFit="1" customWidth="1"/>
    <col min="9218" max="9218" width="9.85546875" style="9" bestFit="1" customWidth="1"/>
    <col min="9219" max="9223" width="9.140625" style="9"/>
    <col min="9224" max="9224" width="11.140625" style="9" bestFit="1" customWidth="1"/>
    <col min="9225" max="9225" width="9.140625" style="9"/>
    <col min="9226" max="9226" width="23.85546875" style="9" bestFit="1" customWidth="1"/>
    <col min="9227" max="9227" width="10" style="9" bestFit="1" customWidth="1"/>
    <col min="9228" max="9232" width="9.140625" style="9"/>
    <col min="9233" max="9233" width="11.28515625" style="9" bestFit="1" customWidth="1"/>
    <col min="9234" max="9472" width="9.140625" style="9"/>
    <col min="9473" max="9473" width="23.85546875" style="9" bestFit="1" customWidth="1"/>
    <col min="9474" max="9474" width="9.85546875" style="9" bestFit="1" customWidth="1"/>
    <col min="9475" max="9479" width="9.140625" style="9"/>
    <col min="9480" max="9480" width="11.140625" style="9" bestFit="1" customWidth="1"/>
    <col min="9481" max="9481" width="9.140625" style="9"/>
    <col min="9482" max="9482" width="23.85546875" style="9" bestFit="1" customWidth="1"/>
    <col min="9483" max="9483" width="10" style="9" bestFit="1" customWidth="1"/>
    <col min="9484" max="9488" width="9.140625" style="9"/>
    <col min="9489" max="9489" width="11.28515625" style="9" bestFit="1" customWidth="1"/>
    <col min="9490" max="9728" width="9.140625" style="9"/>
    <col min="9729" max="9729" width="23.85546875" style="9" bestFit="1" customWidth="1"/>
    <col min="9730" max="9730" width="9.85546875" style="9" bestFit="1" customWidth="1"/>
    <col min="9731" max="9735" width="9.140625" style="9"/>
    <col min="9736" max="9736" width="11.140625" style="9" bestFit="1" customWidth="1"/>
    <col min="9737" max="9737" width="9.140625" style="9"/>
    <col min="9738" max="9738" width="23.85546875" style="9" bestFit="1" customWidth="1"/>
    <col min="9739" max="9739" width="10" style="9" bestFit="1" customWidth="1"/>
    <col min="9740" max="9744" width="9.140625" style="9"/>
    <col min="9745" max="9745" width="11.28515625" style="9" bestFit="1" customWidth="1"/>
    <col min="9746" max="9984" width="9.140625" style="9"/>
    <col min="9985" max="9985" width="23.85546875" style="9" bestFit="1" customWidth="1"/>
    <col min="9986" max="9986" width="9.85546875" style="9" bestFit="1" customWidth="1"/>
    <col min="9987" max="9991" width="9.140625" style="9"/>
    <col min="9992" max="9992" width="11.140625" style="9" bestFit="1" customWidth="1"/>
    <col min="9993" max="9993" width="9.140625" style="9"/>
    <col min="9994" max="9994" width="23.85546875" style="9" bestFit="1" customWidth="1"/>
    <col min="9995" max="9995" width="10" style="9" bestFit="1" customWidth="1"/>
    <col min="9996" max="10000" width="9.140625" style="9"/>
    <col min="10001" max="10001" width="11.28515625" style="9" bestFit="1" customWidth="1"/>
    <col min="10002" max="10240" width="9.140625" style="9"/>
    <col min="10241" max="10241" width="23.85546875" style="9" bestFit="1" customWidth="1"/>
    <col min="10242" max="10242" width="9.85546875" style="9" bestFit="1" customWidth="1"/>
    <col min="10243" max="10247" width="9.140625" style="9"/>
    <col min="10248" max="10248" width="11.140625" style="9" bestFit="1" customWidth="1"/>
    <col min="10249" max="10249" width="9.140625" style="9"/>
    <col min="10250" max="10250" width="23.85546875" style="9" bestFit="1" customWidth="1"/>
    <col min="10251" max="10251" width="10" style="9" bestFit="1" customWidth="1"/>
    <col min="10252" max="10256" width="9.140625" style="9"/>
    <col min="10257" max="10257" width="11.28515625" style="9" bestFit="1" customWidth="1"/>
    <col min="10258" max="10496" width="9.140625" style="9"/>
    <col min="10497" max="10497" width="23.85546875" style="9" bestFit="1" customWidth="1"/>
    <col min="10498" max="10498" width="9.85546875" style="9" bestFit="1" customWidth="1"/>
    <col min="10499" max="10503" width="9.140625" style="9"/>
    <col min="10504" max="10504" width="11.140625" style="9" bestFit="1" customWidth="1"/>
    <col min="10505" max="10505" width="9.140625" style="9"/>
    <col min="10506" max="10506" width="23.85546875" style="9" bestFit="1" customWidth="1"/>
    <col min="10507" max="10507" width="10" style="9" bestFit="1" customWidth="1"/>
    <col min="10508" max="10512" width="9.140625" style="9"/>
    <col min="10513" max="10513" width="11.28515625" style="9" bestFit="1" customWidth="1"/>
    <col min="10514" max="10752" width="9.140625" style="9"/>
    <col min="10753" max="10753" width="23.85546875" style="9" bestFit="1" customWidth="1"/>
    <col min="10754" max="10754" width="9.85546875" style="9" bestFit="1" customWidth="1"/>
    <col min="10755" max="10759" width="9.140625" style="9"/>
    <col min="10760" max="10760" width="11.140625" style="9" bestFit="1" customWidth="1"/>
    <col min="10761" max="10761" width="9.140625" style="9"/>
    <col min="10762" max="10762" width="23.85546875" style="9" bestFit="1" customWidth="1"/>
    <col min="10763" max="10763" width="10" style="9" bestFit="1" customWidth="1"/>
    <col min="10764" max="10768" width="9.140625" style="9"/>
    <col min="10769" max="10769" width="11.28515625" style="9" bestFit="1" customWidth="1"/>
    <col min="10770" max="11008" width="9.140625" style="9"/>
    <col min="11009" max="11009" width="23.85546875" style="9" bestFit="1" customWidth="1"/>
    <col min="11010" max="11010" width="9.85546875" style="9" bestFit="1" customWidth="1"/>
    <col min="11011" max="11015" width="9.140625" style="9"/>
    <col min="11016" max="11016" width="11.140625" style="9" bestFit="1" customWidth="1"/>
    <col min="11017" max="11017" width="9.140625" style="9"/>
    <col min="11018" max="11018" width="23.85546875" style="9" bestFit="1" customWidth="1"/>
    <col min="11019" max="11019" width="10" style="9" bestFit="1" customWidth="1"/>
    <col min="11020" max="11024" width="9.140625" style="9"/>
    <col min="11025" max="11025" width="11.28515625" style="9" bestFit="1" customWidth="1"/>
    <col min="11026" max="11264" width="9.140625" style="9"/>
    <col min="11265" max="11265" width="23.85546875" style="9" bestFit="1" customWidth="1"/>
    <col min="11266" max="11266" width="9.85546875" style="9" bestFit="1" customWidth="1"/>
    <col min="11267" max="11271" width="9.140625" style="9"/>
    <col min="11272" max="11272" width="11.140625" style="9" bestFit="1" customWidth="1"/>
    <col min="11273" max="11273" width="9.140625" style="9"/>
    <col min="11274" max="11274" width="23.85546875" style="9" bestFit="1" customWidth="1"/>
    <col min="11275" max="11275" width="10" style="9" bestFit="1" customWidth="1"/>
    <col min="11276" max="11280" width="9.140625" style="9"/>
    <col min="11281" max="11281" width="11.28515625" style="9" bestFit="1" customWidth="1"/>
    <col min="11282" max="11520" width="9.140625" style="9"/>
    <col min="11521" max="11521" width="23.85546875" style="9" bestFit="1" customWidth="1"/>
    <col min="11522" max="11522" width="9.85546875" style="9" bestFit="1" customWidth="1"/>
    <col min="11523" max="11527" width="9.140625" style="9"/>
    <col min="11528" max="11528" width="11.140625" style="9" bestFit="1" customWidth="1"/>
    <col min="11529" max="11529" width="9.140625" style="9"/>
    <col min="11530" max="11530" width="23.85546875" style="9" bestFit="1" customWidth="1"/>
    <col min="11531" max="11531" width="10" style="9" bestFit="1" customWidth="1"/>
    <col min="11532" max="11536" width="9.140625" style="9"/>
    <col min="11537" max="11537" width="11.28515625" style="9" bestFit="1" customWidth="1"/>
    <col min="11538" max="11776" width="9.140625" style="9"/>
    <col min="11777" max="11777" width="23.85546875" style="9" bestFit="1" customWidth="1"/>
    <col min="11778" max="11778" width="9.85546875" style="9" bestFit="1" customWidth="1"/>
    <col min="11779" max="11783" width="9.140625" style="9"/>
    <col min="11784" max="11784" width="11.140625" style="9" bestFit="1" customWidth="1"/>
    <col min="11785" max="11785" width="9.140625" style="9"/>
    <col min="11786" max="11786" width="23.85546875" style="9" bestFit="1" customWidth="1"/>
    <col min="11787" max="11787" width="10" style="9" bestFit="1" customWidth="1"/>
    <col min="11788" max="11792" width="9.140625" style="9"/>
    <col min="11793" max="11793" width="11.28515625" style="9" bestFit="1" customWidth="1"/>
    <col min="11794" max="12032" width="9.140625" style="9"/>
    <col min="12033" max="12033" width="23.85546875" style="9" bestFit="1" customWidth="1"/>
    <col min="12034" max="12034" width="9.85546875" style="9" bestFit="1" customWidth="1"/>
    <col min="12035" max="12039" width="9.140625" style="9"/>
    <col min="12040" max="12040" width="11.140625" style="9" bestFit="1" customWidth="1"/>
    <col min="12041" max="12041" width="9.140625" style="9"/>
    <col min="12042" max="12042" width="23.85546875" style="9" bestFit="1" customWidth="1"/>
    <col min="12043" max="12043" width="10" style="9" bestFit="1" customWidth="1"/>
    <col min="12044" max="12048" width="9.140625" style="9"/>
    <col min="12049" max="12049" width="11.28515625" style="9" bestFit="1" customWidth="1"/>
    <col min="12050" max="12288" width="9.140625" style="9"/>
    <col min="12289" max="12289" width="23.85546875" style="9" bestFit="1" customWidth="1"/>
    <col min="12290" max="12290" width="9.85546875" style="9" bestFit="1" customWidth="1"/>
    <col min="12291" max="12295" width="9.140625" style="9"/>
    <col min="12296" max="12296" width="11.140625" style="9" bestFit="1" customWidth="1"/>
    <col min="12297" max="12297" width="9.140625" style="9"/>
    <col min="12298" max="12298" width="23.85546875" style="9" bestFit="1" customWidth="1"/>
    <col min="12299" max="12299" width="10" style="9" bestFit="1" customWidth="1"/>
    <col min="12300" max="12304" width="9.140625" style="9"/>
    <col min="12305" max="12305" width="11.28515625" style="9" bestFit="1" customWidth="1"/>
    <col min="12306" max="12544" width="9.140625" style="9"/>
    <col min="12545" max="12545" width="23.85546875" style="9" bestFit="1" customWidth="1"/>
    <col min="12546" max="12546" width="9.85546875" style="9" bestFit="1" customWidth="1"/>
    <col min="12547" max="12551" width="9.140625" style="9"/>
    <col min="12552" max="12552" width="11.140625" style="9" bestFit="1" customWidth="1"/>
    <col min="12553" max="12553" width="9.140625" style="9"/>
    <col min="12554" max="12554" width="23.85546875" style="9" bestFit="1" customWidth="1"/>
    <col min="12555" max="12555" width="10" style="9" bestFit="1" customWidth="1"/>
    <col min="12556" max="12560" width="9.140625" style="9"/>
    <col min="12561" max="12561" width="11.28515625" style="9" bestFit="1" customWidth="1"/>
    <col min="12562" max="12800" width="9.140625" style="9"/>
    <col min="12801" max="12801" width="23.85546875" style="9" bestFit="1" customWidth="1"/>
    <col min="12802" max="12802" width="9.85546875" style="9" bestFit="1" customWidth="1"/>
    <col min="12803" max="12807" width="9.140625" style="9"/>
    <col min="12808" max="12808" width="11.140625" style="9" bestFit="1" customWidth="1"/>
    <col min="12809" max="12809" width="9.140625" style="9"/>
    <col min="12810" max="12810" width="23.85546875" style="9" bestFit="1" customWidth="1"/>
    <col min="12811" max="12811" width="10" style="9" bestFit="1" customWidth="1"/>
    <col min="12812" max="12816" width="9.140625" style="9"/>
    <col min="12817" max="12817" width="11.28515625" style="9" bestFit="1" customWidth="1"/>
    <col min="12818" max="13056" width="9.140625" style="9"/>
    <col min="13057" max="13057" width="23.85546875" style="9" bestFit="1" customWidth="1"/>
    <col min="13058" max="13058" width="9.85546875" style="9" bestFit="1" customWidth="1"/>
    <col min="13059" max="13063" width="9.140625" style="9"/>
    <col min="13064" max="13064" width="11.140625" style="9" bestFit="1" customWidth="1"/>
    <col min="13065" max="13065" width="9.140625" style="9"/>
    <col min="13066" max="13066" width="23.85546875" style="9" bestFit="1" customWidth="1"/>
    <col min="13067" max="13067" width="10" style="9" bestFit="1" customWidth="1"/>
    <col min="13068" max="13072" width="9.140625" style="9"/>
    <col min="13073" max="13073" width="11.28515625" style="9" bestFit="1" customWidth="1"/>
    <col min="13074" max="13312" width="9.140625" style="9"/>
    <col min="13313" max="13313" width="23.85546875" style="9" bestFit="1" customWidth="1"/>
    <col min="13314" max="13314" width="9.85546875" style="9" bestFit="1" customWidth="1"/>
    <col min="13315" max="13319" width="9.140625" style="9"/>
    <col min="13320" max="13320" width="11.140625" style="9" bestFit="1" customWidth="1"/>
    <col min="13321" max="13321" width="9.140625" style="9"/>
    <col min="13322" max="13322" width="23.85546875" style="9" bestFit="1" customWidth="1"/>
    <col min="13323" max="13323" width="10" style="9" bestFit="1" customWidth="1"/>
    <col min="13324" max="13328" width="9.140625" style="9"/>
    <col min="13329" max="13329" width="11.28515625" style="9" bestFit="1" customWidth="1"/>
    <col min="13330" max="13568" width="9.140625" style="9"/>
    <col min="13569" max="13569" width="23.85546875" style="9" bestFit="1" customWidth="1"/>
    <col min="13570" max="13570" width="9.85546875" style="9" bestFit="1" customWidth="1"/>
    <col min="13571" max="13575" width="9.140625" style="9"/>
    <col min="13576" max="13576" width="11.140625" style="9" bestFit="1" customWidth="1"/>
    <col min="13577" max="13577" width="9.140625" style="9"/>
    <col min="13578" max="13578" width="23.85546875" style="9" bestFit="1" customWidth="1"/>
    <col min="13579" max="13579" width="10" style="9" bestFit="1" customWidth="1"/>
    <col min="13580" max="13584" width="9.140625" style="9"/>
    <col min="13585" max="13585" width="11.28515625" style="9" bestFit="1" customWidth="1"/>
    <col min="13586" max="13824" width="9.140625" style="9"/>
    <col min="13825" max="13825" width="23.85546875" style="9" bestFit="1" customWidth="1"/>
    <col min="13826" max="13826" width="9.85546875" style="9" bestFit="1" customWidth="1"/>
    <col min="13827" max="13831" width="9.140625" style="9"/>
    <col min="13832" max="13832" width="11.140625" style="9" bestFit="1" customWidth="1"/>
    <col min="13833" max="13833" width="9.140625" style="9"/>
    <col min="13834" max="13834" width="23.85546875" style="9" bestFit="1" customWidth="1"/>
    <col min="13835" max="13835" width="10" style="9" bestFit="1" customWidth="1"/>
    <col min="13836" max="13840" width="9.140625" style="9"/>
    <col min="13841" max="13841" width="11.28515625" style="9" bestFit="1" customWidth="1"/>
    <col min="13842" max="14080" width="9.140625" style="9"/>
    <col min="14081" max="14081" width="23.85546875" style="9" bestFit="1" customWidth="1"/>
    <col min="14082" max="14082" width="9.85546875" style="9" bestFit="1" customWidth="1"/>
    <col min="14083" max="14087" width="9.140625" style="9"/>
    <col min="14088" max="14088" width="11.140625" style="9" bestFit="1" customWidth="1"/>
    <col min="14089" max="14089" width="9.140625" style="9"/>
    <col min="14090" max="14090" width="23.85546875" style="9" bestFit="1" customWidth="1"/>
    <col min="14091" max="14091" width="10" style="9" bestFit="1" customWidth="1"/>
    <col min="14092" max="14096" width="9.140625" style="9"/>
    <col min="14097" max="14097" width="11.28515625" style="9" bestFit="1" customWidth="1"/>
    <col min="14098" max="14336" width="9.140625" style="9"/>
    <col min="14337" max="14337" width="23.85546875" style="9" bestFit="1" customWidth="1"/>
    <col min="14338" max="14338" width="9.85546875" style="9" bestFit="1" customWidth="1"/>
    <col min="14339" max="14343" width="9.140625" style="9"/>
    <col min="14344" max="14344" width="11.140625" style="9" bestFit="1" customWidth="1"/>
    <col min="14345" max="14345" width="9.140625" style="9"/>
    <col min="14346" max="14346" width="23.85546875" style="9" bestFit="1" customWidth="1"/>
    <col min="14347" max="14347" width="10" style="9" bestFit="1" customWidth="1"/>
    <col min="14348" max="14352" width="9.140625" style="9"/>
    <col min="14353" max="14353" width="11.28515625" style="9" bestFit="1" customWidth="1"/>
    <col min="14354" max="14592" width="9.140625" style="9"/>
    <col min="14593" max="14593" width="23.85546875" style="9" bestFit="1" customWidth="1"/>
    <col min="14594" max="14594" width="9.85546875" style="9" bestFit="1" customWidth="1"/>
    <col min="14595" max="14599" width="9.140625" style="9"/>
    <col min="14600" max="14600" width="11.140625" style="9" bestFit="1" customWidth="1"/>
    <col min="14601" max="14601" width="9.140625" style="9"/>
    <col min="14602" max="14602" width="23.85546875" style="9" bestFit="1" customWidth="1"/>
    <col min="14603" max="14603" width="10" style="9" bestFit="1" customWidth="1"/>
    <col min="14604" max="14608" width="9.140625" style="9"/>
    <col min="14609" max="14609" width="11.28515625" style="9" bestFit="1" customWidth="1"/>
    <col min="14610" max="14848" width="9.140625" style="9"/>
    <col min="14849" max="14849" width="23.85546875" style="9" bestFit="1" customWidth="1"/>
    <col min="14850" max="14850" width="9.85546875" style="9" bestFit="1" customWidth="1"/>
    <col min="14851" max="14855" width="9.140625" style="9"/>
    <col min="14856" max="14856" width="11.140625" style="9" bestFit="1" customWidth="1"/>
    <col min="14857" max="14857" width="9.140625" style="9"/>
    <col min="14858" max="14858" width="23.85546875" style="9" bestFit="1" customWidth="1"/>
    <col min="14859" max="14859" width="10" style="9" bestFit="1" customWidth="1"/>
    <col min="14860" max="14864" width="9.140625" style="9"/>
    <col min="14865" max="14865" width="11.28515625" style="9" bestFit="1" customWidth="1"/>
    <col min="14866" max="15104" width="9.140625" style="9"/>
    <col min="15105" max="15105" width="23.85546875" style="9" bestFit="1" customWidth="1"/>
    <col min="15106" max="15106" width="9.85546875" style="9" bestFit="1" customWidth="1"/>
    <col min="15107" max="15111" width="9.140625" style="9"/>
    <col min="15112" max="15112" width="11.140625" style="9" bestFit="1" customWidth="1"/>
    <col min="15113" max="15113" width="9.140625" style="9"/>
    <col min="15114" max="15114" width="23.85546875" style="9" bestFit="1" customWidth="1"/>
    <col min="15115" max="15115" width="10" style="9" bestFit="1" customWidth="1"/>
    <col min="15116" max="15120" width="9.140625" style="9"/>
    <col min="15121" max="15121" width="11.28515625" style="9" bestFit="1" customWidth="1"/>
    <col min="15122" max="15360" width="9.140625" style="9"/>
    <col min="15361" max="15361" width="23.85546875" style="9" bestFit="1" customWidth="1"/>
    <col min="15362" max="15362" width="9.85546875" style="9" bestFit="1" customWidth="1"/>
    <col min="15363" max="15367" width="9.140625" style="9"/>
    <col min="15368" max="15368" width="11.140625" style="9" bestFit="1" customWidth="1"/>
    <col min="15369" max="15369" width="9.140625" style="9"/>
    <col min="15370" max="15370" width="23.85546875" style="9" bestFit="1" customWidth="1"/>
    <col min="15371" max="15371" width="10" style="9" bestFit="1" customWidth="1"/>
    <col min="15372" max="15376" width="9.140625" style="9"/>
    <col min="15377" max="15377" width="11.28515625" style="9" bestFit="1" customWidth="1"/>
    <col min="15378" max="15616" width="9.140625" style="9"/>
    <col min="15617" max="15617" width="23.85546875" style="9" bestFit="1" customWidth="1"/>
    <col min="15618" max="15618" width="9.85546875" style="9" bestFit="1" customWidth="1"/>
    <col min="15619" max="15623" width="9.140625" style="9"/>
    <col min="15624" max="15624" width="11.140625" style="9" bestFit="1" customWidth="1"/>
    <col min="15625" max="15625" width="9.140625" style="9"/>
    <col min="15626" max="15626" width="23.85546875" style="9" bestFit="1" customWidth="1"/>
    <col min="15627" max="15627" width="10" style="9" bestFit="1" customWidth="1"/>
    <col min="15628" max="15632" width="9.140625" style="9"/>
    <col min="15633" max="15633" width="11.28515625" style="9" bestFit="1" customWidth="1"/>
    <col min="15634" max="15872" width="9.140625" style="9"/>
    <col min="15873" max="15873" width="23.85546875" style="9" bestFit="1" customWidth="1"/>
    <col min="15874" max="15874" width="9.85546875" style="9" bestFit="1" customWidth="1"/>
    <col min="15875" max="15879" width="9.140625" style="9"/>
    <col min="15880" max="15880" width="11.140625" style="9" bestFit="1" customWidth="1"/>
    <col min="15881" max="15881" width="9.140625" style="9"/>
    <col min="15882" max="15882" width="23.85546875" style="9" bestFit="1" customWidth="1"/>
    <col min="15883" max="15883" width="10" style="9" bestFit="1" customWidth="1"/>
    <col min="15884" max="15888" width="9.140625" style="9"/>
    <col min="15889" max="15889" width="11.28515625" style="9" bestFit="1" customWidth="1"/>
    <col min="15890" max="16128" width="9.140625" style="9"/>
    <col min="16129" max="16129" width="23.85546875" style="9" bestFit="1" customWidth="1"/>
    <col min="16130" max="16130" width="9.85546875" style="9" bestFit="1" customWidth="1"/>
    <col min="16131" max="16135" width="9.140625" style="9"/>
    <col min="16136" max="16136" width="11.140625" style="9" bestFit="1" customWidth="1"/>
    <col min="16137" max="16137" width="9.140625" style="9"/>
    <col min="16138" max="16138" width="23.85546875" style="9" bestFit="1" customWidth="1"/>
    <col min="16139" max="16139" width="10" style="9" bestFit="1" customWidth="1"/>
    <col min="16140" max="16144" width="9.140625" style="9"/>
    <col min="16145" max="16145" width="11.28515625" style="9" bestFit="1" customWidth="1"/>
    <col min="16146" max="16384" width="9.140625" style="9"/>
  </cols>
  <sheetData>
    <row r="1" spans="1:17" ht="15.75" x14ac:dyDescent="0.25">
      <c r="A1" s="1" t="s">
        <v>56</v>
      </c>
    </row>
    <row r="2" spans="1:17" x14ac:dyDescent="0.2">
      <c r="A2" s="3" t="s">
        <v>45</v>
      </c>
    </row>
    <row r="3" spans="1:17" x14ac:dyDescent="0.2">
      <c r="A3" s="3"/>
    </row>
    <row r="4" spans="1:17" ht="15.75" x14ac:dyDescent="0.25">
      <c r="A4" s="10"/>
      <c r="B4" s="172"/>
      <c r="C4" s="172"/>
      <c r="D4" s="172"/>
      <c r="E4" s="172"/>
      <c r="F4" s="172"/>
      <c r="G4" s="172"/>
      <c r="J4" s="10"/>
    </row>
    <row r="5" spans="1:17" ht="15.75" x14ac:dyDescent="0.25">
      <c r="A5" s="49" t="s">
        <v>23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12" t="s">
        <v>12</v>
      </c>
      <c r="J5" s="49" t="s">
        <v>23</v>
      </c>
      <c r="K5" s="11" t="s">
        <v>50</v>
      </c>
      <c r="L5" s="5" t="s">
        <v>51</v>
      </c>
      <c r="M5" s="5" t="s">
        <v>52</v>
      </c>
      <c r="N5" s="5" t="s">
        <v>53</v>
      </c>
      <c r="O5" s="5" t="s">
        <v>54</v>
      </c>
      <c r="P5" s="5" t="s">
        <v>55</v>
      </c>
      <c r="Q5" s="12" t="s">
        <v>12</v>
      </c>
    </row>
    <row r="6" spans="1:17" x14ac:dyDescent="0.2">
      <c r="A6" s="28" t="s">
        <v>24</v>
      </c>
      <c r="B6" s="144">
        <v>9</v>
      </c>
      <c r="C6" s="145">
        <v>940</v>
      </c>
      <c r="D6" s="145">
        <v>1834</v>
      </c>
      <c r="E6" s="145">
        <v>1020</v>
      </c>
      <c r="F6" s="145">
        <v>309</v>
      </c>
      <c r="G6" s="145">
        <v>150</v>
      </c>
      <c r="H6" s="147">
        <v>4262</v>
      </c>
      <c r="J6" s="42" t="s">
        <v>24</v>
      </c>
      <c r="K6" s="80">
        <f>B6/$H6</f>
        <v>2.1116846550915062E-3</v>
      </c>
      <c r="L6" s="33">
        <f t="shared" ref="L6:Q8" si="0">C6/$H6</f>
        <v>0.22055373064289066</v>
      </c>
      <c r="M6" s="33">
        <f t="shared" si="0"/>
        <v>0.43031440638198026</v>
      </c>
      <c r="N6" s="33">
        <f t="shared" si="0"/>
        <v>0.23932426091037071</v>
      </c>
      <c r="O6" s="33">
        <f t="shared" si="0"/>
        <v>7.2501173158141724E-2</v>
      </c>
      <c r="P6" s="33">
        <f t="shared" si="0"/>
        <v>3.5194744251525106E-2</v>
      </c>
      <c r="Q6" s="97">
        <f t="shared" si="0"/>
        <v>1</v>
      </c>
    </row>
    <row r="7" spans="1:17" x14ac:dyDescent="0.2">
      <c r="A7" s="28" t="s">
        <v>25</v>
      </c>
      <c r="B7" s="90">
        <v>6</v>
      </c>
      <c r="C7" s="91">
        <v>312</v>
      </c>
      <c r="D7" s="91">
        <v>712</v>
      </c>
      <c r="E7" s="91">
        <v>611</v>
      </c>
      <c r="F7" s="91">
        <v>187</v>
      </c>
      <c r="G7" s="91">
        <v>139</v>
      </c>
      <c r="H7" s="146">
        <v>1967</v>
      </c>
      <c r="J7" s="42" t="s">
        <v>25</v>
      </c>
      <c r="K7" s="80">
        <f>B7/$H7</f>
        <v>3.0503304524656838E-3</v>
      </c>
      <c r="L7" s="33">
        <f t="shared" si="0"/>
        <v>0.15861718352821555</v>
      </c>
      <c r="M7" s="33">
        <f t="shared" si="0"/>
        <v>0.36197254702592779</v>
      </c>
      <c r="N7" s="33">
        <f t="shared" si="0"/>
        <v>0.31062531774275548</v>
      </c>
      <c r="O7" s="33">
        <f t="shared" si="0"/>
        <v>9.5068632435180475E-2</v>
      </c>
      <c r="P7" s="33">
        <f t="shared" si="0"/>
        <v>7.0665988815455008E-2</v>
      </c>
      <c r="Q7" s="97">
        <f t="shared" si="0"/>
        <v>1</v>
      </c>
    </row>
    <row r="8" spans="1:17" ht="15.75" x14ac:dyDescent="0.25">
      <c r="A8" s="4" t="s">
        <v>12</v>
      </c>
      <c r="B8" s="35">
        <v>15</v>
      </c>
      <c r="C8" s="36">
        <v>1252</v>
      </c>
      <c r="D8" s="36">
        <v>2546</v>
      </c>
      <c r="E8" s="36">
        <v>1631</v>
      </c>
      <c r="F8" s="36">
        <v>496</v>
      </c>
      <c r="G8" s="36">
        <v>289</v>
      </c>
      <c r="H8" s="37">
        <v>6229</v>
      </c>
      <c r="J8" s="4" t="s">
        <v>12</v>
      </c>
      <c r="K8" s="83">
        <f>B8/$H8</f>
        <v>2.4080911863862578E-3</v>
      </c>
      <c r="L8" s="84">
        <f t="shared" si="0"/>
        <v>0.20099534435703964</v>
      </c>
      <c r="M8" s="84">
        <f t="shared" si="0"/>
        <v>0.40873334403596084</v>
      </c>
      <c r="N8" s="84">
        <f t="shared" si="0"/>
        <v>0.2618397816663991</v>
      </c>
      <c r="O8" s="84">
        <f t="shared" si="0"/>
        <v>7.9627548563172265E-2</v>
      </c>
      <c r="P8" s="84">
        <f t="shared" si="0"/>
        <v>4.63958901910419E-2</v>
      </c>
      <c r="Q8" s="101">
        <f t="shared" si="0"/>
        <v>1</v>
      </c>
    </row>
    <row r="10" spans="1:17" ht="15.75" x14ac:dyDescent="0.25">
      <c r="A10" s="7"/>
      <c r="J10" s="7"/>
    </row>
    <row r="11" spans="1:17" ht="15.75" x14ac:dyDescent="0.25">
      <c r="A11" s="168" t="s">
        <v>33</v>
      </c>
      <c r="B11" s="5" t="s">
        <v>50</v>
      </c>
      <c r="C11" s="5" t="s">
        <v>51</v>
      </c>
      <c r="D11" s="5" t="s">
        <v>52</v>
      </c>
      <c r="E11" s="5" t="s">
        <v>53</v>
      </c>
      <c r="F11" s="5" t="s">
        <v>54</v>
      </c>
      <c r="G11" s="5" t="s">
        <v>55</v>
      </c>
      <c r="H11" s="12" t="s">
        <v>12</v>
      </c>
      <c r="J11" s="168" t="s">
        <v>33</v>
      </c>
      <c r="K11" s="11" t="s">
        <v>50</v>
      </c>
      <c r="L11" s="5" t="s">
        <v>51</v>
      </c>
      <c r="M11" s="5" t="s">
        <v>52</v>
      </c>
      <c r="N11" s="5" t="s">
        <v>53</v>
      </c>
      <c r="O11" s="5" t="s">
        <v>54</v>
      </c>
      <c r="P11" s="5" t="s">
        <v>55</v>
      </c>
      <c r="Q11" s="12" t="s">
        <v>12</v>
      </c>
    </row>
    <row r="12" spans="1:17" x14ac:dyDescent="0.2">
      <c r="A12" s="133" t="s">
        <v>46</v>
      </c>
      <c r="B12" s="26"/>
      <c r="C12" s="26"/>
      <c r="D12" s="26"/>
      <c r="E12" s="26"/>
      <c r="F12" s="26"/>
      <c r="G12" s="26">
        <v>1</v>
      </c>
      <c r="H12" s="27">
        <v>1</v>
      </c>
      <c r="J12" s="170" t="s">
        <v>46</v>
      </c>
      <c r="K12" s="77">
        <f>B12/B$23</f>
        <v>0</v>
      </c>
      <c r="L12" s="77">
        <f t="shared" ref="L12:Q12" si="1">C12/C$23</f>
        <v>0</v>
      </c>
      <c r="M12" s="77">
        <f t="shared" si="1"/>
        <v>0</v>
      </c>
      <c r="N12" s="77">
        <f t="shared" si="1"/>
        <v>0</v>
      </c>
      <c r="O12" s="77">
        <f t="shared" si="1"/>
        <v>0</v>
      </c>
      <c r="P12" s="77">
        <f t="shared" si="1"/>
        <v>3.4602076124567475E-3</v>
      </c>
      <c r="Q12" s="77">
        <f t="shared" si="1"/>
        <v>1.6053941242575052E-4</v>
      </c>
    </row>
    <row r="13" spans="1:17" x14ac:dyDescent="0.2">
      <c r="A13" s="133" t="s">
        <v>47</v>
      </c>
      <c r="B13" s="30"/>
      <c r="C13" s="30">
        <v>4</v>
      </c>
      <c r="D13" s="30">
        <v>9</v>
      </c>
      <c r="E13" s="30">
        <v>6</v>
      </c>
      <c r="F13" s="30">
        <v>2</v>
      </c>
      <c r="G13" s="30"/>
      <c r="H13" s="31">
        <v>21</v>
      </c>
      <c r="J13" s="133" t="s">
        <v>47</v>
      </c>
      <c r="K13" s="77">
        <f>B13/B$23</f>
        <v>0</v>
      </c>
      <c r="L13" s="163">
        <f t="shared" ref="L13:Q23" si="2">C13/C$23</f>
        <v>3.1948881789137379E-3</v>
      </c>
      <c r="M13" s="163">
        <f t="shared" si="2"/>
        <v>3.5349567949725059E-3</v>
      </c>
      <c r="N13" s="163">
        <f t="shared" si="2"/>
        <v>3.678724708767627E-3</v>
      </c>
      <c r="O13" s="163">
        <f t="shared" si="2"/>
        <v>4.0322580645161289E-3</v>
      </c>
      <c r="P13" s="163">
        <f t="shared" si="2"/>
        <v>0</v>
      </c>
      <c r="Q13" s="164">
        <f t="shared" si="2"/>
        <v>3.3713276609407608E-3</v>
      </c>
    </row>
    <row r="14" spans="1:17" x14ac:dyDescent="0.2">
      <c r="A14" s="133" t="s">
        <v>34</v>
      </c>
      <c r="B14" s="30"/>
      <c r="C14" s="30">
        <v>8</v>
      </c>
      <c r="D14" s="30">
        <v>23</v>
      </c>
      <c r="E14" s="30">
        <v>21</v>
      </c>
      <c r="F14" s="30">
        <v>10</v>
      </c>
      <c r="G14" s="30"/>
      <c r="H14" s="31">
        <v>62</v>
      </c>
      <c r="J14" s="133" t="s">
        <v>34</v>
      </c>
      <c r="K14" s="80">
        <f t="shared" ref="K14:K23" si="3">B14/B$23</f>
        <v>0</v>
      </c>
      <c r="L14" s="32">
        <f t="shared" si="2"/>
        <v>6.3897763578274758E-3</v>
      </c>
      <c r="M14" s="32">
        <f t="shared" si="2"/>
        <v>9.0337784760408484E-3</v>
      </c>
      <c r="N14" s="32">
        <f t="shared" si="2"/>
        <v>1.2875536480686695E-2</v>
      </c>
      <c r="O14" s="32">
        <f t="shared" si="2"/>
        <v>2.0161290322580645E-2</v>
      </c>
      <c r="P14" s="32">
        <f t="shared" si="2"/>
        <v>0</v>
      </c>
      <c r="Q14" s="34">
        <f t="shared" si="2"/>
        <v>9.9534435703965331E-3</v>
      </c>
    </row>
    <row r="15" spans="1:17" x14ac:dyDescent="0.2">
      <c r="A15" s="133" t="s">
        <v>35</v>
      </c>
      <c r="B15" s="30"/>
      <c r="C15" s="30">
        <v>2</v>
      </c>
      <c r="D15" s="30">
        <v>2</v>
      </c>
      <c r="E15" s="30">
        <v>2</v>
      </c>
      <c r="F15" s="30"/>
      <c r="G15" s="30">
        <v>1</v>
      </c>
      <c r="H15" s="31">
        <v>7</v>
      </c>
      <c r="J15" s="133" t="s">
        <v>35</v>
      </c>
      <c r="K15" s="80">
        <f t="shared" si="3"/>
        <v>0</v>
      </c>
      <c r="L15" s="32">
        <f t="shared" si="2"/>
        <v>1.5974440894568689E-3</v>
      </c>
      <c r="M15" s="32">
        <f t="shared" si="2"/>
        <v>7.855459544383347E-4</v>
      </c>
      <c r="N15" s="32">
        <f t="shared" si="2"/>
        <v>1.226241569589209E-3</v>
      </c>
      <c r="O15" s="32">
        <f t="shared" si="2"/>
        <v>0</v>
      </c>
      <c r="P15" s="32">
        <f t="shared" si="2"/>
        <v>3.4602076124567475E-3</v>
      </c>
      <c r="Q15" s="34">
        <f t="shared" si="2"/>
        <v>1.1237758869802536E-3</v>
      </c>
    </row>
    <row r="16" spans="1:17" x14ac:dyDescent="0.2">
      <c r="A16" s="133" t="s">
        <v>36</v>
      </c>
      <c r="B16" s="30"/>
      <c r="C16" s="30">
        <v>4</v>
      </c>
      <c r="D16" s="30">
        <v>10</v>
      </c>
      <c r="E16" s="30">
        <v>10</v>
      </c>
      <c r="F16" s="30">
        <v>3</v>
      </c>
      <c r="G16" s="30">
        <v>2</v>
      </c>
      <c r="H16" s="31">
        <v>29</v>
      </c>
      <c r="J16" s="133" t="s">
        <v>36</v>
      </c>
      <c r="K16" s="80">
        <f t="shared" si="3"/>
        <v>0</v>
      </c>
      <c r="L16" s="32">
        <f t="shared" si="2"/>
        <v>3.1948881789137379E-3</v>
      </c>
      <c r="M16" s="32">
        <f t="shared" si="2"/>
        <v>3.927729772191673E-3</v>
      </c>
      <c r="N16" s="32">
        <f t="shared" si="2"/>
        <v>6.1312078479460455E-3</v>
      </c>
      <c r="O16" s="32">
        <f t="shared" si="2"/>
        <v>6.0483870967741934E-3</v>
      </c>
      <c r="P16" s="32">
        <f t="shared" si="2"/>
        <v>6.920415224913495E-3</v>
      </c>
      <c r="Q16" s="34">
        <f t="shared" si="2"/>
        <v>4.6556429603467654E-3</v>
      </c>
    </row>
    <row r="17" spans="1:17" x14ac:dyDescent="0.2">
      <c r="A17" s="133" t="s">
        <v>37</v>
      </c>
      <c r="B17" s="30"/>
      <c r="C17" s="30">
        <v>9</v>
      </c>
      <c r="D17" s="30">
        <v>31</v>
      </c>
      <c r="E17" s="30">
        <v>14</v>
      </c>
      <c r="F17" s="30">
        <v>2</v>
      </c>
      <c r="G17" s="30">
        <v>2</v>
      </c>
      <c r="H17" s="31">
        <v>58</v>
      </c>
      <c r="J17" s="133" t="s">
        <v>37</v>
      </c>
      <c r="K17" s="80">
        <f t="shared" si="3"/>
        <v>0</v>
      </c>
      <c r="L17" s="32">
        <f t="shared" si="2"/>
        <v>7.1884984025559102E-3</v>
      </c>
      <c r="M17" s="32">
        <f t="shared" si="2"/>
        <v>1.2175962293794187E-2</v>
      </c>
      <c r="N17" s="32">
        <f t="shared" si="2"/>
        <v>8.5836909871244635E-3</v>
      </c>
      <c r="O17" s="32">
        <f t="shared" si="2"/>
        <v>4.0322580645161289E-3</v>
      </c>
      <c r="P17" s="32">
        <f t="shared" si="2"/>
        <v>6.920415224913495E-3</v>
      </c>
      <c r="Q17" s="34">
        <f t="shared" si="2"/>
        <v>9.3112859206935308E-3</v>
      </c>
    </row>
    <row r="18" spans="1:17" x14ac:dyDescent="0.2">
      <c r="A18" s="133" t="s">
        <v>20</v>
      </c>
      <c r="B18" s="30"/>
      <c r="C18" s="30">
        <v>6</v>
      </c>
      <c r="D18" s="30">
        <v>9</v>
      </c>
      <c r="E18" s="30">
        <v>4</v>
      </c>
      <c r="F18" s="30">
        <v>2</v>
      </c>
      <c r="G18" s="30"/>
      <c r="H18" s="31">
        <v>21</v>
      </c>
      <c r="J18" s="133" t="s">
        <v>20</v>
      </c>
      <c r="K18" s="80">
        <f t="shared" si="3"/>
        <v>0</v>
      </c>
      <c r="L18" s="32">
        <f t="shared" si="2"/>
        <v>4.7923322683706068E-3</v>
      </c>
      <c r="M18" s="32">
        <f t="shared" si="2"/>
        <v>3.5349567949725059E-3</v>
      </c>
      <c r="N18" s="32">
        <f t="shared" si="2"/>
        <v>2.452483139178418E-3</v>
      </c>
      <c r="O18" s="32">
        <f t="shared" si="2"/>
        <v>4.0322580645161289E-3</v>
      </c>
      <c r="P18" s="32">
        <f t="shared" si="2"/>
        <v>0</v>
      </c>
      <c r="Q18" s="34">
        <f t="shared" si="2"/>
        <v>3.3713276609407608E-3</v>
      </c>
    </row>
    <row r="19" spans="1:17" x14ac:dyDescent="0.2">
      <c r="A19" s="133" t="s">
        <v>38</v>
      </c>
      <c r="B19" s="30"/>
      <c r="C19" s="30">
        <v>4</v>
      </c>
      <c r="D19" s="30">
        <v>13</v>
      </c>
      <c r="E19" s="30">
        <v>7</v>
      </c>
      <c r="F19" s="30">
        <v>1</v>
      </c>
      <c r="G19" s="30">
        <v>1</v>
      </c>
      <c r="H19" s="31">
        <v>26</v>
      </c>
      <c r="J19" s="133" t="s">
        <v>38</v>
      </c>
      <c r="K19" s="80">
        <f t="shared" si="3"/>
        <v>0</v>
      </c>
      <c r="L19" s="32">
        <f t="shared" si="2"/>
        <v>3.1948881789137379E-3</v>
      </c>
      <c r="M19" s="32">
        <f t="shared" si="2"/>
        <v>5.1060487038491753E-3</v>
      </c>
      <c r="N19" s="32">
        <f t="shared" si="2"/>
        <v>4.2918454935622317E-3</v>
      </c>
      <c r="O19" s="32">
        <f t="shared" si="2"/>
        <v>2.0161290322580645E-3</v>
      </c>
      <c r="P19" s="32">
        <f t="shared" si="2"/>
        <v>3.4602076124567475E-3</v>
      </c>
      <c r="Q19" s="34">
        <f t="shared" si="2"/>
        <v>4.1740247230695133E-3</v>
      </c>
    </row>
    <row r="20" spans="1:17" x14ac:dyDescent="0.2">
      <c r="A20" s="133" t="s">
        <v>39</v>
      </c>
      <c r="B20" s="30"/>
      <c r="C20" s="30">
        <v>3</v>
      </c>
      <c r="D20" s="30">
        <v>9</v>
      </c>
      <c r="E20" s="30">
        <v>7</v>
      </c>
      <c r="F20" s="30">
        <v>2</v>
      </c>
      <c r="G20" s="30"/>
      <c r="H20" s="31">
        <v>21</v>
      </c>
      <c r="J20" s="133" t="s">
        <v>39</v>
      </c>
      <c r="K20" s="80">
        <f t="shared" si="3"/>
        <v>0</v>
      </c>
      <c r="L20" s="32">
        <f t="shared" si="2"/>
        <v>2.3961661341853034E-3</v>
      </c>
      <c r="M20" s="32">
        <f t="shared" si="2"/>
        <v>3.5349567949725059E-3</v>
      </c>
      <c r="N20" s="32">
        <f t="shared" si="2"/>
        <v>4.2918454935622317E-3</v>
      </c>
      <c r="O20" s="32">
        <f t="shared" si="2"/>
        <v>4.0322580645161289E-3</v>
      </c>
      <c r="P20" s="32">
        <f t="shared" si="2"/>
        <v>0</v>
      </c>
      <c r="Q20" s="34">
        <f t="shared" si="2"/>
        <v>3.3713276609407608E-3</v>
      </c>
    </row>
    <row r="21" spans="1:17" x14ac:dyDescent="0.2">
      <c r="A21" s="133" t="s">
        <v>40</v>
      </c>
      <c r="B21" s="30">
        <v>2</v>
      </c>
      <c r="C21" s="30">
        <v>885</v>
      </c>
      <c r="D21" s="30">
        <v>1967</v>
      </c>
      <c r="E21" s="30">
        <v>1099</v>
      </c>
      <c r="F21" s="30">
        <v>386</v>
      </c>
      <c r="G21" s="30">
        <v>223</v>
      </c>
      <c r="H21" s="31">
        <v>4562</v>
      </c>
      <c r="J21" s="133" t="s">
        <v>40</v>
      </c>
      <c r="K21" s="80">
        <f t="shared" si="3"/>
        <v>0.13333333333333333</v>
      </c>
      <c r="L21" s="32">
        <f t="shared" si="2"/>
        <v>0.70686900958466459</v>
      </c>
      <c r="M21" s="32">
        <f t="shared" si="2"/>
        <v>0.77258444619010214</v>
      </c>
      <c r="N21" s="32">
        <f t="shared" si="2"/>
        <v>0.67381974248927035</v>
      </c>
      <c r="O21" s="32">
        <f t="shared" si="2"/>
        <v>0.77822580645161288</v>
      </c>
      <c r="P21" s="32">
        <f t="shared" si="2"/>
        <v>0.77162629757785473</v>
      </c>
      <c r="Q21" s="34">
        <f t="shared" si="2"/>
        <v>0.73238079948627388</v>
      </c>
    </row>
    <row r="22" spans="1:17" x14ac:dyDescent="0.2">
      <c r="A22" s="133" t="s">
        <v>22</v>
      </c>
      <c r="B22" s="30">
        <v>13</v>
      </c>
      <c r="C22" s="30">
        <v>327</v>
      </c>
      <c r="D22" s="30">
        <v>473</v>
      </c>
      <c r="E22" s="30">
        <v>461</v>
      </c>
      <c r="F22" s="30">
        <v>88</v>
      </c>
      <c r="G22" s="30">
        <v>59</v>
      </c>
      <c r="H22" s="31">
        <v>1421</v>
      </c>
      <c r="J22" s="133" t="s">
        <v>22</v>
      </c>
      <c r="K22" s="80">
        <f t="shared" si="3"/>
        <v>0.8666666666666667</v>
      </c>
      <c r="L22" s="32">
        <f t="shared" si="2"/>
        <v>0.26118210862619806</v>
      </c>
      <c r="M22" s="32">
        <f t="shared" si="2"/>
        <v>0.18578161822466616</v>
      </c>
      <c r="N22" s="32">
        <f t="shared" si="2"/>
        <v>0.28264868179031272</v>
      </c>
      <c r="O22" s="32">
        <f t="shared" si="2"/>
        <v>0.17741935483870969</v>
      </c>
      <c r="P22" s="32">
        <f t="shared" si="2"/>
        <v>0.20415224913494809</v>
      </c>
      <c r="Q22" s="34">
        <f t="shared" si="2"/>
        <v>0.2281265050569915</v>
      </c>
    </row>
    <row r="23" spans="1:17" ht="15.75" x14ac:dyDescent="0.25">
      <c r="A23" s="41" t="s">
        <v>12</v>
      </c>
      <c r="B23" s="36">
        <v>15</v>
      </c>
      <c r="C23" s="36">
        <v>1252</v>
      </c>
      <c r="D23" s="36">
        <v>2546</v>
      </c>
      <c r="E23" s="36">
        <v>1631</v>
      </c>
      <c r="F23" s="36">
        <v>496</v>
      </c>
      <c r="G23" s="36">
        <v>289</v>
      </c>
      <c r="H23" s="37">
        <v>6229</v>
      </c>
      <c r="J23" s="41" t="s">
        <v>12</v>
      </c>
      <c r="K23" s="83">
        <f t="shared" si="3"/>
        <v>1</v>
      </c>
      <c r="L23" s="165">
        <f t="shared" si="2"/>
        <v>1</v>
      </c>
      <c r="M23" s="165">
        <f t="shared" si="2"/>
        <v>1</v>
      </c>
      <c r="N23" s="165">
        <f t="shared" si="2"/>
        <v>1</v>
      </c>
      <c r="O23" s="165">
        <f t="shared" si="2"/>
        <v>1</v>
      </c>
      <c r="P23" s="165">
        <f t="shared" si="2"/>
        <v>1</v>
      </c>
      <c r="Q23" s="166">
        <f t="shared" si="2"/>
        <v>1</v>
      </c>
    </row>
    <row r="25" spans="1:17" ht="15.75" x14ac:dyDescent="0.25">
      <c r="A25" s="10"/>
      <c r="J25" s="10"/>
    </row>
    <row r="26" spans="1:17" ht="15.75" x14ac:dyDescent="0.25">
      <c r="A26" s="4" t="s">
        <v>48</v>
      </c>
      <c r="B26" s="5" t="s">
        <v>50</v>
      </c>
      <c r="C26" s="5" t="s">
        <v>51</v>
      </c>
      <c r="D26" s="5" t="s">
        <v>52</v>
      </c>
      <c r="E26" s="5" t="s">
        <v>53</v>
      </c>
      <c r="F26" s="5" t="s">
        <v>54</v>
      </c>
      <c r="G26" s="5" t="s">
        <v>55</v>
      </c>
      <c r="H26" s="12" t="s">
        <v>12</v>
      </c>
      <c r="J26" s="4" t="s">
        <v>48</v>
      </c>
      <c r="K26" s="11" t="s">
        <v>50</v>
      </c>
      <c r="L26" s="5" t="s">
        <v>51</v>
      </c>
      <c r="M26" s="5" t="s">
        <v>52</v>
      </c>
      <c r="N26" s="5" t="s">
        <v>53</v>
      </c>
      <c r="O26" s="5" t="s">
        <v>54</v>
      </c>
      <c r="P26" s="5" t="s">
        <v>55</v>
      </c>
      <c r="Q26" s="12" t="s">
        <v>12</v>
      </c>
    </row>
    <row r="27" spans="1:17" x14ac:dyDescent="0.2">
      <c r="A27" s="28" t="s">
        <v>1</v>
      </c>
      <c r="B27" s="25"/>
      <c r="C27" s="26">
        <v>19</v>
      </c>
      <c r="D27" s="26"/>
      <c r="E27" s="26"/>
      <c r="F27" s="26"/>
      <c r="G27" s="26"/>
      <c r="H27" s="27">
        <v>19</v>
      </c>
      <c r="J27" s="28" t="s">
        <v>1</v>
      </c>
      <c r="K27" s="77">
        <f>B27/B$38</f>
        <v>0</v>
      </c>
      <c r="L27" s="163">
        <f t="shared" ref="L27:Q38" si="4">C27/C$38</f>
        <v>1.5175718849840255E-2</v>
      </c>
      <c r="M27" s="163">
        <f t="shared" si="4"/>
        <v>0</v>
      </c>
      <c r="N27" s="163">
        <f t="shared" si="4"/>
        <v>0</v>
      </c>
      <c r="O27" s="163">
        <f t="shared" si="4"/>
        <v>0</v>
      </c>
      <c r="P27" s="163">
        <f t="shared" si="4"/>
        <v>0</v>
      </c>
      <c r="Q27" s="164">
        <f t="shared" si="4"/>
        <v>3.0502488360892601E-3</v>
      </c>
    </row>
    <row r="28" spans="1:17" x14ac:dyDescent="0.2">
      <c r="A28" s="28" t="s">
        <v>2</v>
      </c>
      <c r="B28" s="29"/>
      <c r="C28" s="30">
        <v>106</v>
      </c>
      <c r="D28" s="30">
        <v>86</v>
      </c>
      <c r="E28" s="30">
        <v>14</v>
      </c>
      <c r="F28" s="30"/>
      <c r="G28" s="30"/>
      <c r="H28" s="31">
        <v>206</v>
      </c>
      <c r="J28" s="28" t="s">
        <v>2</v>
      </c>
      <c r="K28" s="80">
        <f t="shared" ref="K28:K38" si="5">B28/B$38</f>
        <v>0</v>
      </c>
      <c r="L28" s="32">
        <f t="shared" si="4"/>
        <v>8.4664536741214061E-2</v>
      </c>
      <c r="M28" s="32">
        <f t="shared" si="4"/>
        <v>3.3778476040848389E-2</v>
      </c>
      <c r="N28" s="32">
        <f t="shared" si="4"/>
        <v>8.5836909871244635E-3</v>
      </c>
      <c r="O28" s="32">
        <f t="shared" si="4"/>
        <v>0</v>
      </c>
      <c r="P28" s="32">
        <f t="shared" si="4"/>
        <v>0</v>
      </c>
      <c r="Q28" s="34">
        <f t="shared" si="4"/>
        <v>3.3071118959704604E-2</v>
      </c>
    </row>
    <row r="29" spans="1:17" x14ac:dyDescent="0.2">
      <c r="A29" s="28" t="s">
        <v>3</v>
      </c>
      <c r="B29" s="29"/>
      <c r="C29" s="30">
        <v>139</v>
      </c>
      <c r="D29" s="30">
        <v>213</v>
      </c>
      <c r="E29" s="30">
        <v>102</v>
      </c>
      <c r="F29" s="30">
        <v>5</v>
      </c>
      <c r="G29" s="30">
        <v>1</v>
      </c>
      <c r="H29" s="31">
        <v>460</v>
      </c>
      <c r="J29" s="28" t="s">
        <v>3</v>
      </c>
      <c r="K29" s="80">
        <f t="shared" si="5"/>
        <v>0</v>
      </c>
      <c r="L29" s="32">
        <f t="shared" si="4"/>
        <v>0.1110223642172524</v>
      </c>
      <c r="M29" s="32">
        <f t="shared" si="4"/>
        <v>8.3660644147682636E-2</v>
      </c>
      <c r="N29" s="32">
        <f t="shared" si="4"/>
        <v>6.2538320049049662E-2</v>
      </c>
      <c r="O29" s="32">
        <f t="shared" si="4"/>
        <v>1.0080645161290322E-2</v>
      </c>
      <c r="P29" s="32">
        <f t="shared" si="4"/>
        <v>3.4602076124567475E-3</v>
      </c>
      <c r="Q29" s="34">
        <f t="shared" si="4"/>
        <v>7.3848129715845243E-2</v>
      </c>
    </row>
    <row r="30" spans="1:17" x14ac:dyDescent="0.2">
      <c r="A30" s="28" t="s">
        <v>4</v>
      </c>
      <c r="B30" s="29"/>
      <c r="C30" s="30">
        <v>85</v>
      </c>
      <c r="D30" s="30">
        <v>276</v>
      </c>
      <c r="E30" s="30">
        <v>151</v>
      </c>
      <c r="F30" s="30">
        <v>36</v>
      </c>
      <c r="G30" s="30">
        <v>4</v>
      </c>
      <c r="H30" s="31">
        <v>552</v>
      </c>
      <c r="J30" s="28" t="s">
        <v>4</v>
      </c>
      <c r="K30" s="80">
        <f t="shared" si="5"/>
        <v>0</v>
      </c>
      <c r="L30" s="32">
        <f t="shared" si="4"/>
        <v>6.7891373801916927E-2</v>
      </c>
      <c r="M30" s="32">
        <f t="shared" si="4"/>
        <v>0.10840534171249018</v>
      </c>
      <c r="N30" s="32">
        <f t="shared" si="4"/>
        <v>9.258123850398528E-2</v>
      </c>
      <c r="O30" s="32">
        <f t="shared" si="4"/>
        <v>7.2580645161290328E-2</v>
      </c>
      <c r="P30" s="32">
        <f t="shared" si="4"/>
        <v>1.384083044982699E-2</v>
      </c>
      <c r="Q30" s="34">
        <f t="shared" si="4"/>
        <v>8.8617755659014294E-2</v>
      </c>
    </row>
    <row r="31" spans="1:17" x14ac:dyDescent="0.2">
      <c r="A31" s="28" t="s">
        <v>5</v>
      </c>
      <c r="B31" s="29">
        <v>2</v>
      </c>
      <c r="C31" s="30">
        <v>92</v>
      </c>
      <c r="D31" s="30">
        <v>297</v>
      </c>
      <c r="E31" s="30">
        <v>254</v>
      </c>
      <c r="F31" s="30">
        <v>50</v>
      </c>
      <c r="G31" s="30">
        <v>23</v>
      </c>
      <c r="H31" s="31">
        <v>718</v>
      </c>
      <c r="J31" s="28" t="s">
        <v>5</v>
      </c>
      <c r="K31" s="80">
        <f t="shared" si="5"/>
        <v>0.13333333333333333</v>
      </c>
      <c r="L31" s="32">
        <f t="shared" si="4"/>
        <v>7.3482428115015971E-2</v>
      </c>
      <c r="M31" s="32">
        <f t="shared" si="4"/>
        <v>0.1166535742340927</v>
      </c>
      <c r="N31" s="32">
        <f t="shared" si="4"/>
        <v>0.15573267933782955</v>
      </c>
      <c r="O31" s="32">
        <f t="shared" si="4"/>
        <v>0.10080645161290322</v>
      </c>
      <c r="P31" s="32">
        <f t="shared" si="4"/>
        <v>7.9584775086505188E-2</v>
      </c>
      <c r="Q31" s="34">
        <f t="shared" si="4"/>
        <v>0.11526729812168887</v>
      </c>
    </row>
    <row r="32" spans="1:17" x14ac:dyDescent="0.2">
      <c r="A32" s="28" t="s">
        <v>6</v>
      </c>
      <c r="B32" s="29">
        <v>1</v>
      </c>
      <c r="C32" s="30">
        <v>107</v>
      </c>
      <c r="D32" s="30">
        <v>293</v>
      </c>
      <c r="E32" s="30">
        <v>232</v>
      </c>
      <c r="F32" s="30">
        <v>76</v>
      </c>
      <c r="G32" s="30">
        <v>36</v>
      </c>
      <c r="H32" s="31">
        <v>745</v>
      </c>
      <c r="J32" s="28" t="s">
        <v>6</v>
      </c>
      <c r="K32" s="80">
        <f t="shared" si="5"/>
        <v>6.6666666666666666E-2</v>
      </c>
      <c r="L32" s="32">
        <f t="shared" si="4"/>
        <v>8.5463258785942492E-2</v>
      </c>
      <c r="M32" s="32">
        <f t="shared" si="4"/>
        <v>0.11508248232521602</v>
      </c>
      <c r="N32" s="32">
        <f t="shared" si="4"/>
        <v>0.14224402207234826</v>
      </c>
      <c r="O32" s="32">
        <f t="shared" si="4"/>
        <v>0.15322580645161291</v>
      </c>
      <c r="P32" s="32">
        <f t="shared" si="4"/>
        <v>0.1245674740484429</v>
      </c>
      <c r="Q32" s="34">
        <f t="shared" si="4"/>
        <v>0.11960186225718414</v>
      </c>
    </row>
    <row r="33" spans="1:17" x14ac:dyDescent="0.2">
      <c r="A33" s="28" t="s">
        <v>7</v>
      </c>
      <c r="B33" s="29">
        <v>3</v>
      </c>
      <c r="C33" s="30">
        <v>139</v>
      </c>
      <c r="D33" s="30">
        <v>352</v>
      </c>
      <c r="E33" s="30">
        <v>266</v>
      </c>
      <c r="F33" s="30">
        <v>109</v>
      </c>
      <c r="G33" s="30">
        <v>56</v>
      </c>
      <c r="H33" s="31">
        <v>925</v>
      </c>
      <c r="J33" s="28" t="s">
        <v>7</v>
      </c>
      <c r="K33" s="80">
        <f t="shared" si="5"/>
        <v>0.2</v>
      </c>
      <c r="L33" s="32">
        <f t="shared" si="4"/>
        <v>0.1110223642172524</v>
      </c>
      <c r="M33" s="32">
        <f t="shared" si="4"/>
        <v>0.13825608798114689</v>
      </c>
      <c r="N33" s="32">
        <f t="shared" si="4"/>
        <v>0.1630901287553648</v>
      </c>
      <c r="O33" s="32">
        <f t="shared" si="4"/>
        <v>0.21975806451612903</v>
      </c>
      <c r="P33" s="32">
        <f t="shared" si="4"/>
        <v>0.19377162629757785</v>
      </c>
      <c r="Q33" s="34">
        <f t="shared" si="4"/>
        <v>0.14849895649381922</v>
      </c>
    </row>
    <row r="34" spans="1:17" x14ac:dyDescent="0.2">
      <c r="A34" s="28" t="s">
        <v>8</v>
      </c>
      <c r="B34" s="29">
        <v>1</v>
      </c>
      <c r="C34" s="30">
        <v>176</v>
      </c>
      <c r="D34" s="30">
        <v>399</v>
      </c>
      <c r="E34" s="30">
        <v>288</v>
      </c>
      <c r="F34" s="30">
        <v>96</v>
      </c>
      <c r="G34" s="30">
        <v>73</v>
      </c>
      <c r="H34" s="31">
        <v>1033</v>
      </c>
      <c r="J34" s="28" t="s">
        <v>8</v>
      </c>
      <c r="K34" s="80">
        <f t="shared" si="5"/>
        <v>6.6666666666666666E-2</v>
      </c>
      <c r="L34" s="32">
        <f t="shared" si="4"/>
        <v>0.14057507987220447</v>
      </c>
      <c r="M34" s="32">
        <f t="shared" si="4"/>
        <v>0.15671641791044777</v>
      </c>
      <c r="N34" s="32">
        <f t="shared" si="4"/>
        <v>0.17657878602084612</v>
      </c>
      <c r="O34" s="32">
        <f t="shared" si="4"/>
        <v>0.19354838709677419</v>
      </c>
      <c r="P34" s="32">
        <f t="shared" si="4"/>
        <v>0.25259515570934254</v>
      </c>
      <c r="Q34" s="34">
        <f t="shared" si="4"/>
        <v>0.16583721303580029</v>
      </c>
    </row>
    <row r="35" spans="1:17" x14ac:dyDescent="0.2">
      <c r="A35" s="28" t="s">
        <v>9</v>
      </c>
      <c r="B35" s="29">
        <v>1</v>
      </c>
      <c r="C35" s="30">
        <v>178</v>
      </c>
      <c r="D35" s="30">
        <v>353</v>
      </c>
      <c r="E35" s="30">
        <v>198</v>
      </c>
      <c r="F35" s="30">
        <v>83</v>
      </c>
      <c r="G35" s="30">
        <v>61</v>
      </c>
      <c r="H35" s="31">
        <v>874</v>
      </c>
      <c r="J35" s="28" t="s">
        <v>9</v>
      </c>
      <c r="K35" s="80">
        <f t="shared" si="5"/>
        <v>6.6666666666666666E-2</v>
      </c>
      <c r="L35" s="32">
        <f t="shared" si="4"/>
        <v>0.14217252396166133</v>
      </c>
      <c r="M35" s="32">
        <f t="shared" si="4"/>
        <v>0.13864886095836607</v>
      </c>
      <c r="N35" s="32">
        <f t="shared" si="4"/>
        <v>0.1213979153893317</v>
      </c>
      <c r="O35" s="32">
        <f t="shared" si="4"/>
        <v>0.16733870967741934</v>
      </c>
      <c r="P35" s="32">
        <f t="shared" si="4"/>
        <v>0.21107266435986158</v>
      </c>
      <c r="Q35" s="34">
        <f t="shared" si="4"/>
        <v>0.14031144646010596</v>
      </c>
    </row>
    <row r="36" spans="1:17" x14ac:dyDescent="0.2">
      <c r="A36" s="28" t="s">
        <v>10</v>
      </c>
      <c r="B36" s="29"/>
      <c r="C36" s="30">
        <v>140</v>
      </c>
      <c r="D36" s="30">
        <v>214</v>
      </c>
      <c r="E36" s="30">
        <v>105</v>
      </c>
      <c r="F36" s="30">
        <v>35</v>
      </c>
      <c r="G36" s="30">
        <v>30</v>
      </c>
      <c r="H36" s="31">
        <v>524</v>
      </c>
      <c r="J36" s="28" t="s">
        <v>10</v>
      </c>
      <c r="K36" s="80">
        <f t="shared" si="5"/>
        <v>0</v>
      </c>
      <c r="L36" s="32">
        <f t="shared" si="4"/>
        <v>0.11182108626198083</v>
      </c>
      <c r="M36" s="32">
        <f t="shared" si="4"/>
        <v>8.4053417124901803E-2</v>
      </c>
      <c r="N36" s="32">
        <f t="shared" si="4"/>
        <v>6.4377682403433473E-2</v>
      </c>
      <c r="O36" s="32">
        <f t="shared" si="4"/>
        <v>7.0564516129032265E-2</v>
      </c>
      <c r="P36" s="32">
        <f t="shared" si="4"/>
        <v>0.10380622837370242</v>
      </c>
      <c r="Q36" s="34">
        <f t="shared" si="4"/>
        <v>8.412265211109328E-2</v>
      </c>
    </row>
    <row r="37" spans="1:17" x14ac:dyDescent="0.2">
      <c r="A37" s="28" t="s">
        <v>11</v>
      </c>
      <c r="B37" s="29">
        <v>7</v>
      </c>
      <c r="C37" s="30">
        <v>71</v>
      </c>
      <c r="D37" s="30">
        <v>63</v>
      </c>
      <c r="E37" s="30">
        <v>21</v>
      </c>
      <c r="F37" s="30">
        <v>6</v>
      </c>
      <c r="G37" s="30">
        <v>5</v>
      </c>
      <c r="H37" s="31">
        <v>173</v>
      </c>
      <c r="J37" s="28" t="s">
        <v>11</v>
      </c>
      <c r="K37" s="80">
        <f t="shared" si="5"/>
        <v>0.46666666666666667</v>
      </c>
      <c r="L37" s="32">
        <f t="shared" si="4"/>
        <v>5.6709265175718851E-2</v>
      </c>
      <c r="M37" s="32">
        <f t="shared" si="4"/>
        <v>2.4744697564807541E-2</v>
      </c>
      <c r="N37" s="32">
        <f t="shared" si="4"/>
        <v>1.2875536480686695E-2</v>
      </c>
      <c r="O37" s="32">
        <f t="shared" si="4"/>
        <v>1.2096774193548387E-2</v>
      </c>
      <c r="P37" s="32">
        <f t="shared" si="4"/>
        <v>1.7301038062283738E-2</v>
      </c>
      <c r="Q37" s="34">
        <f t="shared" si="4"/>
        <v>2.7773318349654842E-2</v>
      </c>
    </row>
    <row r="38" spans="1:17" ht="15.75" x14ac:dyDescent="0.25">
      <c r="A38" s="41" t="s">
        <v>12</v>
      </c>
      <c r="B38" s="35">
        <v>15</v>
      </c>
      <c r="C38" s="36">
        <v>1252</v>
      </c>
      <c r="D38" s="36">
        <v>2546</v>
      </c>
      <c r="E38" s="36">
        <v>1631</v>
      </c>
      <c r="F38" s="36">
        <v>496</v>
      </c>
      <c r="G38" s="36">
        <v>289</v>
      </c>
      <c r="H38" s="37">
        <v>6229</v>
      </c>
      <c r="J38" s="169" t="s">
        <v>12</v>
      </c>
      <c r="K38" s="83">
        <f t="shared" si="5"/>
        <v>1</v>
      </c>
      <c r="L38" s="165">
        <f t="shared" si="4"/>
        <v>1</v>
      </c>
      <c r="M38" s="165">
        <f t="shared" si="4"/>
        <v>1</v>
      </c>
      <c r="N38" s="165">
        <f t="shared" si="4"/>
        <v>1</v>
      </c>
      <c r="O38" s="165">
        <f t="shared" si="4"/>
        <v>1</v>
      </c>
      <c r="P38" s="165">
        <f t="shared" si="4"/>
        <v>1</v>
      </c>
      <c r="Q38" s="166">
        <f t="shared" si="4"/>
        <v>1</v>
      </c>
    </row>
    <row r="40" spans="1:17" ht="15.75" x14ac:dyDescent="0.25">
      <c r="A40" s="7"/>
      <c r="J40" s="7"/>
    </row>
    <row r="41" spans="1:17" ht="15.75" x14ac:dyDescent="0.25">
      <c r="A41" s="168" t="s">
        <v>27</v>
      </c>
      <c r="B41" s="5" t="s">
        <v>50</v>
      </c>
      <c r="C41" s="5" t="s">
        <v>51</v>
      </c>
      <c r="D41" s="5" t="s">
        <v>52</v>
      </c>
      <c r="E41" s="5" t="s">
        <v>53</v>
      </c>
      <c r="F41" s="5" t="s">
        <v>54</v>
      </c>
      <c r="G41" s="5" t="s">
        <v>55</v>
      </c>
      <c r="H41" s="41" t="s">
        <v>12</v>
      </c>
      <c r="J41" s="168" t="s">
        <v>27</v>
      </c>
      <c r="K41" s="11" t="s">
        <v>50</v>
      </c>
      <c r="L41" s="5" t="s">
        <v>51</v>
      </c>
      <c r="M41" s="5" t="s">
        <v>52</v>
      </c>
      <c r="N41" s="5" t="s">
        <v>53</v>
      </c>
      <c r="O41" s="5" t="s">
        <v>54</v>
      </c>
      <c r="P41" s="5" t="s">
        <v>55</v>
      </c>
      <c r="Q41" s="12" t="s">
        <v>12</v>
      </c>
    </row>
    <row r="42" spans="1:17" x14ac:dyDescent="0.2">
      <c r="A42" s="28" t="s">
        <v>28</v>
      </c>
      <c r="B42" s="25"/>
      <c r="C42" s="26">
        <v>9</v>
      </c>
      <c r="D42" s="26">
        <v>13</v>
      </c>
      <c r="E42" s="26">
        <v>1</v>
      </c>
      <c r="F42" s="26"/>
      <c r="G42" s="26">
        <v>1</v>
      </c>
      <c r="H42" s="149">
        <v>24</v>
      </c>
      <c r="J42" s="28" t="s">
        <v>28</v>
      </c>
      <c r="K42" s="77">
        <f t="shared" ref="K42:Q47" si="6">B42/B$47</f>
        <v>0</v>
      </c>
      <c r="L42" s="163">
        <f t="shared" si="6"/>
        <v>7.1884984025559102E-3</v>
      </c>
      <c r="M42" s="163">
        <f t="shared" si="6"/>
        <v>5.1060487038491753E-3</v>
      </c>
      <c r="N42" s="163">
        <f t="shared" si="6"/>
        <v>6.131207847946045E-4</v>
      </c>
      <c r="O42" s="163">
        <f t="shared" si="6"/>
        <v>0</v>
      </c>
      <c r="P42" s="163">
        <f t="shared" si="6"/>
        <v>3.4602076124567475E-3</v>
      </c>
      <c r="Q42" s="164">
        <f t="shared" si="6"/>
        <v>3.8529458982180125E-3</v>
      </c>
    </row>
    <row r="43" spans="1:17" x14ac:dyDescent="0.2">
      <c r="A43" s="28" t="s">
        <v>29</v>
      </c>
      <c r="B43" s="29"/>
      <c r="C43" s="30">
        <v>15</v>
      </c>
      <c r="D43" s="30">
        <v>23</v>
      </c>
      <c r="E43" s="30">
        <v>14</v>
      </c>
      <c r="F43" s="30">
        <v>10</v>
      </c>
      <c r="G43" s="30">
        <v>3</v>
      </c>
      <c r="H43" s="43">
        <v>65</v>
      </c>
      <c r="J43" s="28" t="s">
        <v>29</v>
      </c>
      <c r="K43" s="80">
        <f t="shared" si="6"/>
        <v>0</v>
      </c>
      <c r="L43" s="32">
        <f t="shared" si="6"/>
        <v>1.1980830670926517E-2</v>
      </c>
      <c r="M43" s="32">
        <f t="shared" si="6"/>
        <v>9.0337784760408484E-3</v>
      </c>
      <c r="N43" s="32">
        <f t="shared" si="6"/>
        <v>8.5836909871244635E-3</v>
      </c>
      <c r="O43" s="32">
        <f t="shared" si="6"/>
        <v>2.0161290322580645E-2</v>
      </c>
      <c r="P43" s="32">
        <f t="shared" si="6"/>
        <v>1.0380622837370242E-2</v>
      </c>
      <c r="Q43" s="34">
        <f t="shared" si="6"/>
        <v>1.0435061807673784E-2</v>
      </c>
    </row>
    <row r="44" spans="1:17" x14ac:dyDescent="0.2">
      <c r="A44" s="28" t="s">
        <v>30</v>
      </c>
      <c r="B44" s="29"/>
      <c r="C44" s="30">
        <v>475</v>
      </c>
      <c r="D44" s="30">
        <v>844</v>
      </c>
      <c r="E44" s="30">
        <v>461</v>
      </c>
      <c r="F44" s="30">
        <v>134</v>
      </c>
      <c r="G44" s="30">
        <v>64</v>
      </c>
      <c r="H44" s="43">
        <v>1978</v>
      </c>
      <c r="J44" s="28" t="s">
        <v>30</v>
      </c>
      <c r="K44" s="80">
        <f t="shared" si="6"/>
        <v>0</v>
      </c>
      <c r="L44" s="32">
        <f t="shared" si="6"/>
        <v>0.37939297124600641</v>
      </c>
      <c r="M44" s="32">
        <f t="shared" si="6"/>
        <v>0.33150039277297721</v>
      </c>
      <c r="N44" s="32">
        <f t="shared" si="6"/>
        <v>0.28264868179031272</v>
      </c>
      <c r="O44" s="32">
        <f t="shared" si="6"/>
        <v>0.27016129032258063</v>
      </c>
      <c r="P44" s="32">
        <f t="shared" si="6"/>
        <v>0.22145328719723184</v>
      </c>
      <c r="Q44" s="34">
        <f t="shared" si="6"/>
        <v>0.31754695777813452</v>
      </c>
    </row>
    <row r="45" spans="1:17" x14ac:dyDescent="0.2">
      <c r="A45" s="28" t="s">
        <v>31</v>
      </c>
      <c r="B45" s="29"/>
      <c r="C45" s="30">
        <v>29</v>
      </c>
      <c r="D45" s="30">
        <v>35</v>
      </c>
      <c r="E45" s="30">
        <v>19</v>
      </c>
      <c r="F45" s="30">
        <v>8</v>
      </c>
      <c r="G45" s="30">
        <v>1</v>
      </c>
      <c r="H45" s="43">
        <v>92</v>
      </c>
      <c r="J45" s="28" t="s">
        <v>31</v>
      </c>
      <c r="K45" s="80">
        <f t="shared" si="6"/>
        <v>0</v>
      </c>
      <c r="L45" s="32">
        <f t="shared" si="6"/>
        <v>2.31629392971246E-2</v>
      </c>
      <c r="M45" s="32">
        <f t="shared" si="6"/>
        <v>1.3747054202670856E-2</v>
      </c>
      <c r="N45" s="32">
        <f t="shared" si="6"/>
        <v>1.1649294911097487E-2</v>
      </c>
      <c r="O45" s="32">
        <f t="shared" si="6"/>
        <v>1.6129032258064516E-2</v>
      </c>
      <c r="P45" s="32">
        <f t="shared" si="6"/>
        <v>3.4602076124567475E-3</v>
      </c>
      <c r="Q45" s="34">
        <f t="shared" si="6"/>
        <v>1.4769625943169048E-2</v>
      </c>
    </row>
    <row r="46" spans="1:17" x14ac:dyDescent="0.2">
      <c r="A46" s="28" t="s">
        <v>22</v>
      </c>
      <c r="B46" s="29">
        <v>15</v>
      </c>
      <c r="C46" s="30">
        <v>724</v>
      </c>
      <c r="D46" s="30">
        <v>1631</v>
      </c>
      <c r="E46" s="30">
        <v>1136</v>
      </c>
      <c r="F46" s="30">
        <v>344</v>
      </c>
      <c r="G46" s="30">
        <v>220</v>
      </c>
      <c r="H46" s="43">
        <v>4070</v>
      </c>
      <c r="J46" s="28" t="s">
        <v>22</v>
      </c>
      <c r="K46" s="80">
        <f t="shared" si="6"/>
        <v>1</v>
      </c>
      <c r="L46" s="32">
        <f t="shared" si="6"/>
        <v>0.57827476038338654</v>
      </c>
      <c r="M46" s="32">
        <f t="shared" si="6"/>
        <v>0.64061272584446194</v>
      </c>
      <c r="N46" s="32">
        <f t="shared" si="6"/>
        <v>0.69650521152667078</v>
      </c>
      <c r="O46" s="32">
        <f t="shared" si="6"/>
        <v>0.69354838709677424</v>
      </c>
      <c r="P46" s="32">
        <f t="shared" si="6"/>
        <v>0.76124567474048443</v>
      </c>
      <c r="Q46" s="34">
        <f t="shared" si="6"/>
        <v>0.65339540857280465</v>
      </c>
    </row>
    <row r="47" spans="1:17" ht="15.75" x14ac:dyDescent="0.25">
      <c r="A47" s="169" t="s">
        <v>12</v>
      </c>
      <c r="B47" s="35">
        <v>15</v>
      </c>
      <c r="C47" s="36">
        <v>1252</v>
      </c>
      <c r="D47" s="36">
        <v>2546</v>
      </c>
      <c r="E47" s="36">
        <v>1631</v>
      </c>
      <c r="F47" s="36">
        <v>496</v>
      </c>
      <c r="G47" s="36">
        <v>289</v>
      </c>
      <c r="H47" s="92">
        <v>6229</v>
      </c>
      <c r="J47" s="4" t="s">
        <v>12</v>
      </c>
      <c r="K47" s="83">
        <f t="shared" si="6"/>
        <v>1</v>
      </c>
      <c r="L47" s="165">
        <f t="shared" si="6"/>
        <v>1</v>
      </c>
      <c r="M47" s="165">
        <f t="shared" si="6"/>
        <v>1</v>
      </c>
      <c r="N47" s="165">
        <f t="shared" si="6"/>
        <v>1</v>
      </c>
      <c r="O47" s="165">
        <f t="shared" si="6"/>
        <v>1</v>
      </c>
      <c r="P47" s="165">
        <f t="shared" si="6"/>
        <v>1</v>
      </c>
      <c r="Q47" s="166">
        <f t="shared" si="6"/>
        <v>1</v>
      </c>
    </row>
    <row r="49" spans="1:17" ht="15.75" x14ac:dyDescent="0.25">
      <c r="A49" s="7"/>
      <c r="J49" s="7"/>
    </row>
    <row r="50" spans="1:17" ht="15.75" x14ac:dyDescent="0.25">
      <c r="A50" s="168" t="s">
        <v>13</v>
      </c>
      <c r="B50" s="5" t="s">
        <v>50</v>
      </c>
      <c r="C50" s="5" t="s">
        <v>51</v>
      </c>
      <c r="D50" s="5" t="s">
        <v>52</v>
      </c>
      <c r="E50" s="5" t="s">
        <v>53</v>
      </c>
      <c r="F50" s="5" t="s">
        <v>54</v>
      </c>
      <c r="G50" s="5" t="s">
        <v>55</v>
      </c>
      <c r="H50" s="12" t="s">
        <v>12</v>
      </c>
      <c r="J50" s="168" t="s">
        <v>13</v>
      </c>
      <c r="K50" s="11" t="s">
        <v>50</v>
      </c>
      <c r="L50" s="5" t="s">
        <v>51</v>
      </c>
      <c r="M50" s="5" t="s">
        <v>52</v>
      </c>
      <c r="N50" s="5" t="s">
        <v>53</v>
      </c>
      <c r="O50" s="5" t="s">
        <v>54</v>
      </c>
      <c r="P50" s="5" t="s">
        <v>55</v>
      </c>
      <c r="Q50" s="12" t="s">
        <v>12</v>
      </c>
    </row>
    <row r="51" spans="1:17" x14ac:dyDescent="0.2">
      <c r="A51" s="28" t="s">
        <v>14</v>
      </c>
      <c r="B51" s="25"/>
      <c r="C51" s="26">
        <v>3</v>
      </c>
      <c r="D51" s="26">
        <v>4</v>
      </c>
      <c r="E51" s="26">
        <v>2</v>
      </c>
      <c r="F51" s="26"/>
      <c r="G51" s="26"/>
      <c r="H51" s="27">
        <v>9</v>
      </c>
      <c r="J51" s="28" t="s">
        <v>14</v>
      </c>
      <c r="K51" s="77">
        <f>B51/B$60</f>
        <v>0</v>
      </c>
      <c r="L51" s="163">
        <f t="shared" ref="L51:Q60" si="7">C51/C$60</f>
        <v>2.3961661341853034E-3</v>
      </c>
      <c r="M51" s="163">
        <f t="shared" si="7"/>
        <v>1.5710919088766694E-3</v>
      </c>
      <c r="N51" s="163">
        <f t="shared" si="7"/>
        <v>1.226241569589209E-3</v>
      </c>
      <c r="O51" s="163">
        <f t="shared" si="7"/>
        <v>0</v>
      </c>
      <c r="P51" s="163">
        <f t="shared" si="7"/>
        <v>0</v>
      </c>
      <c r="Q51" s="164">
        <f t="shared" si="7"/>
        <v>1.4448547118317548E-3</v>
      </c>
    </row>
    <row r="52" spans="1:17" x14ac:dyDescent="0.2">
      <c r="A52" s="28" t="s">
        <v>15</v>
      </c>
      <c r="B52" s="29">
        <v>1</v>
      </c>
      <c r="C52" s="30">
        <v>208</v>
      </c>
      <c r="D52" s="30">
        <v>367</v>
      </c>
      <c r="E52" s="30">
        <v>234</v>
      </c>
      <c r="F52" s="30">
        <v>70</v>
      </c>
      <c r="G52" s="30">
        <v>35</v>
      </c>
      <c r="H52" s="31">
        <v>915</v>
      </c>
      <c r="J52" s="28" t="s">
        <v>15</v>
      </c>
      <c r="K52" s="80">
        <f t="shared" ref="K52:K60" si="8">B52/B$60</f>
        <v>6.6666666666666666E-2</v>
      </c>
      <c r="L52" s="32">
        <f t="shared" si="7"/>
        <v>0.16613418530351437</v>
      </c>
      <c r="M52" s="32">
        <f t="shared" si="7"/>
        <v>0.14414768263943439</v>
      </c>
      <c r="N52" s="32">
        <f t="shared" si="7"/>
        <v>0.14347026364193746</v>
      </c>
      <c r="O52" s="32">
        <f t="shared" si="7"/>
        <v>0.14112903225806453</v>
      </c>
      <c r="P52" s="32">
        <f t="shared" si="7"/>
        <v>0.12110726643598616</v>
      </c>
      <c r="Q52" s="34">
        <f t="shared" si="7"/>
        <v>0.14689356236956172</v>
      </c>
    </row>
    <row r="53" spans="1:17" x14ac:dyDescent="0.2">
      <c r="A53" s="28" t="s">
        <v>16</v>
      </c>
      <c r="B53" s="29"/>
      <c r="C53" s="30">
        <v>2</v>
      </c>
      <c r="D53" s="30">
        <v>3</v>
      </c>
      <c r="E53" s="30"/>
      <c r="F53" s="30"/>
      <c r="G53" s="30"/>
      <c r="H53" s="31">
        <v>5</v>
      </c>
      <c r="J53" s="28" t="s">
        <v>16</v>
      </c>
      <c r="K53" s="80">
        <f t="shared" si="8"/>
        <v>0</v>
      </c>
      <c r="L53" s="32">
        <f t="shared" si="7"/>
        <v>1.5974440894568689E-3</v>
      </c>
      <c r="M53" s="32">
        <f t="shared" si="7"/>
        <v>1.178318931657502E-3</v>
      </c>
      <c r="N53" s="32">
        <f t="shared" si="7"/>
        <v>0</v>
      </c>
      <c r="O53" s="32">
        <f t="shared" si="7"/>
        <v>0</v>
      </c>
      <c r="P53" s="32">
        <f t="shared" si="7"/>
        <v>0</v>
      </c>
      <c r="Q53" s="34">
        <f t="shared" si="7"/>
        <v>8.0269706212875256E-4</v>
      </c>
    </row>
    <row r="54" spans="1:17" x14ac:dyDescent="0.2">
      <c r="A54" s="28" t="s">
        <v>17</v>
      </c>
      <c r="B54" s="29"/>
      <c r="C54" s="30">
        <v>1</v>
      </c>
      <c r="D54" s="30">
        <v>2</v>
      </c>
      <c r="E54" s="30"/>
      <c r="F54" s="30">
        <v>1</v>
      </c>
      <c r="G54" s="30"/>
      <c r="H54" s="31">
        <v>4</v>
      </c>
      <c r="J54" s="28" t="s">
        <v>17</v>
      </c>
      <c r="K54" s="80">
        <f t="shared" si="8"/>
        <v>0</v>
      </c>
      <c r="L54" s="32">
        <f t="shared" si="7"/>
        <v>7.9872204472843447E-4</v>
      </c>
      <c r="M54" s="32">
        <f t="shared" si="7"/>
        <v>7.855459544383347E-4</v>
      </c>
      <c r="N54" s="32">
        <f t="shared" si="7"/>
        <v>0</v>
      </c>
      <c r="O54" s="32">
        <f t="shared" si="7"/>
        <v>2.0161290322580645E-3</v>
      </c>
      <c r="P54" s="32">
        <f t="shared" si="7"/>
        <v>0</v>
      </c>
      <c r="Q54" s="34">
        <f t="shared" si="7"/>
        <v>6.4215764970300209E-4</v>
      </c>
    </row>
    <row r="55" spans="1:17" x14ac:dyDescent="0.2">
      <c r="A55" s="28" t="s">
        <v>18</v>
      </c>
      <c r="B55" s="29"/>
      <c r="C55" s="30">
        <v>2</v>
      </c>
      <c r="D55" s="30">
        <v>3</v>
      </c>
      <c r="E55" s="30">
        <v>2</v>
      </c>
      <c r="F55" s="30"/>
      <c r="G55" s="30">
        <v>1</v>
      </c>
      <c r="H55" s="31">
        <v>8</v>
      </c>
      <c r="J55" s="28" t="s">
        <v>18</v>
      </c>
      <c r="K55" s="80">
        <f t="shared" si="8"/>
        <v>0</v>
      </c>
      <c r="L55" s="32">
        <f t="shared" si="7"/>
        <v>1.5974440894568689E-3</v>
      </c>
      <c r="M55" s="32">
        <f t="shared" si="7"/>
        <v>1.178318931657502E-3</v>
      </c>
      <c r="N55" s="32">
        <f t="shared" si="7"/>
        <v>1.226241569589209E-3</v>
      </c>
      <c r="O55" s="32">
        <f t="shared" si="7"/>
        <v>0</v>
      </c>
      <c r="P55" s="32">
        <f t="shared" si="7"/>
        <v>3.4602076124567475E-3</v>
      </c>
      <c r="Q55" s="34">
        <f t="shared" si="7"/>
        <v>1.2843152994060042E-3</v>
      </c>
    </row>
    <row r="56" spans="1:17" x14ac:dyDescent="0.2">
      <c r="A56" s="28" t="s">
        <v>19</v>
      </c>
      <c r="B56" s="29"/>
      <c r="C56" s="30">
        <v>286</v>
      </c>
      <c r="D56" s="30">
        <v>506</v>
      </c>
      <c r="E56" s="30">
        <v>247</v>
      </c>
      <c r="F56" s="30">
        <v>68</v>
      </c>
      <c r="G56" s="30">
        <v>33</v>
      </c>
      <c r="H56" s="31">
        <v>1140</v>
      </c>
      <c r="J56" s="28" t="s">
        <v>19</v>
      </c>
      <c r="K56" s="80">
        <f t="shared" si="8"/>
        <v>0</v>
      </c>
      <c r="L56" s="32">
        <f t="shared" si="7"/>
        <v>0.22843450479233227</v>
      </c>
      <c r="M56" s="32">
        <f t="shared" si="7"/>
        <v>0.19874312647289866</v>
      </c>
      <c r="N56" s="32">
        <f t="shared" si="7"/>
        <v>0.15144083384426732</v>
      </c>
      <c r="O56" s="32">
        <f t="shared" si="7"/>
        <v>0.13709677419354838</v>
      </c>
      <c r="P56" s="32">
        <f t="shared" si="7"/>
        <v>0.11418685121107267</v>
      </c>
      <c r="Q56" s="34">
        <f t="shared" si="7"/>
        <v>0.18301493016535558</v>
      </c>
    </row>
    <row r="57" spans="1:17" x14ac:dyDescent="0.2">
      <c r="A57" s="28" t="s">
        <v>20</v>
      </c>
      <c r="B57" s="29"/>
      <c r="C57" s="30">
        <v>21</v>
      </c>
      <c r="D57" s="30">
        <v>28</v>
      </c>
      <c r="E57" s="30">
        <v>17</v>
      </c>
      <c r="F57" s="30">
        <v>6</v>
      </c>
      <c r="G57" s="30">
        <v>2</v>
      </c>
      <c r="H57" s="31">
        <v>74</v>
      </c>
      <c r="J57" s="28" t="s">
        <v>20</v>
      </c>
      <c r="K57" s="80">
        <f t="shared" si="8"/>
        <v>0</v>
      </c>
      <c r="L57" s="32">
        <f t="shared" si="7"/>
        <v>1.6773162939297124E-2</v>
      </c>
      <c r="M57" s="32">
        <f t="shared" si="7"/>
        <v>1.0997643362136685E-2</v>
      </c>
      <c r="N57" s="32">
        <f t="shared" si="7"/>
        <v>1.0423053341508276E-2</v>
      </c>
      <c r="O57" s="32">
        <f t="shared" si="7"/>
        <v>1.2096774193548387E-2</v>
      </c>
      <c r="P57" s="32">
        <f t="shared" si="7"/>
        <v>6.920415224913495E-3</v>
      </c>
      <c r="Q57" s="34">
        <f t="shared" si="7"/>
        <v>1.1879916519505538E-2</v>
      </c>
    </row>
    <row r="58" spans="1:17" x14ac:dyDescent="0.2">
      <c r="A58" s="28" t="s">
        <v>21</v>
      </c>
      <c r="B58" s="29"/>
      <c r="C58" s="30">
        <v>28</v>
      </c>
      <c r="D58" s="30">
        <v>30</v>
      </c>
      <c r="E58" s="30">
        <v>30</v>
      </c>
      <c r="F58" s="30">
        <v>6</v>
      </c>
      <c r="G58" s="30"/>
      <c r="H58" s="31">
        <v>94</v>
      </c>
      <c r="J58" s="28" t="s">
        <v>21</v>
      </c>
      <c r="K58" s="80">
        <f t="shared" si="8"/>
        <v>0</v>
      </c>
      <c r="L58" s="32">
        <f t="shared" si="7"/>
        <v>2.2364217252396165E-2</v>
      </c>
      <c r="M58" s="32">
        <f t="shared" si="7"/>
        <v>1.1783189316575019E-2</v>
      </c>
      <c r="N58" s="32">
        <f t="shared" si="7"/>
        <v>1.8393623543838136E-2</v>
      </c>
      <c r="O58" s="32">
        <f t="shared" si="7"/>
        <v>1.2096774193548387E-2</v>
      </c>
      <c r="P58" s="32">
        <f t="shared" si="7"/>
        <v>0</v>
      </c>
      <c r="Q58" s="34">
        <f t="shared" si="7"/>
        <v>1.509070476802055E-2</v>
      </c>
    </row>
    <row r="59" spans="1:17" x14ac:dyDescent="0.2">
      <c r="A59" s="28" t="s">
        <v>22</v>
      </c>
      <c r="B59" s="29">
        <v>14</v>
      </c>
      <c r="C59" s="30">
        <v>701</v>
      </c>
      <c r="D59" s="30">
        <v>1603</v>
      </c>
      <c r="E59" s="30">
        <v>1099</v>
      </c>
      <c r="F59" s="30">
        <v>345</v>
      </c>
      <c r="G59" s="30">
        <v>218</v>
      </c>
      <c r="H59" s="31">
        <v>3980</v>
      </c>
      <c r="J59" s="28" t="s">
        <v>22</v>
      </c>
      <c r="K59" s="80">
        <f t="shared" si="8"/>
        <v>0.93333333333333335</v>
      </c>
      <c r="L59" s="32">
        <f t="shared" si="7"/>
        <v>0.55990415335463262</v>
      </c>
      <c r="M59" s="32">
        <f t="shared" si="7"/>
        <v>0.62961508248232523</v>
      </c>
      <c r="N59" s="32">
        <f t="shared" si="7"/>
        <v>0.67381974248927035</v>
      </c>
      <c r="O59" s="32">
        <f t="shared" si="7"/>
        <v>0.69556451612903225</v>
      </c>
      <c r="P59" s="32">
        <f t="shared" si="7"/>
        <v>0.75432525951557095</v>
      </c>
      <c r="Q59" s="34">
        <f t="shared" si="7"/>
        <v>0.63894686145448709</v>
      </c>
    </row>
    <row r="60" spans="1:17" ht="15.75" x14ac:dyDescent="0.25">
      <c r="A60" s="4" t="s">
        <v>12</v>
      </c>
      <c r="B60" s="35">
        <v>15</v>
      </c>
      <c r="C60" s="36">
        <v>1252</v>
      </c>
      <c r="D60" s="36">
        <v>2546</v>
      </c>
      <c r="E60" s="36">
        <v>1631</v>
      </c>
      <c r="F60" s="36">
        <v>496</v>
      </c>
      <c r="G60" s="36">
        <v>289</v>
      </c>
      <c r="H60" s="37">
        <v>6229</v>
      </c>
      <c r="J60" s="4" t="s">
        <v>12</v>
      </c>
      <c r="K60" s="83">
        <f t="shared" si="8"/>
        <v>1</v>
      </c>
      <c r="L60" s="165">
        <f t="shared" si="7"/>
        <v>1</v>
      </c>
      <c r="M60" s="165">
        <f t="shared" si="7"/>
        <v>1</v>
      </c>
      <c r="N60" s="165">
        <f t="shared" si="7"/>
        <v>1</v>
      </c>
      <c r="O60" s="165">
        <f t="shared" si="7"/>
        <v>1</v>
      </c>
      <c r="P60" s="165">
        <f t="shared" si="7"/>
        <v>1</v>
      </c>
      <c r="Q60" s="166">
        <f t="shared" si="7"/>
        <v>1</v>
      </c>
    </row>
    <row r="62" spans="1:17" ht="15.75" x14ac:dyDescent="0.25">
      <c r="A62" s="10"/>
      <c r="B62" s="172"/>
      <c r="C62" s="172"/>
      <c r="D62" s="172"/>
      <c r="E62" s="172"/>
      <c r="F62" s="172"/>
      <c r="G62" s="172"/>
      <c r="J62" s="10"/>
    </row>
    <row r="63" spans="1:17" ht="15.75" x14ac:dyDescent="0.25">
      <c r="A63" s="49" t="s">
        <v>41</v>
      </c>
      <c r="B63" s="5" t="s">
        <v>50</v>
      </c>
      <c r="C63" s="5" t="s">
        <v>51</v>
      </c>
      <c r="D63" s="5" t="s">
        <v>52</v>
      </c>
      <c r="E63" s="5" t="s">
        <v>53</v>
      </c>
      <c r="F63" s="5" t="s">
        <v>54</v>
      </c>
      <c r="G63" s="5" t="s">
        <v>55</v>
      </c>
      <c r="H63" s="12" t="s">
        <v>12</v>
      </c>
      <c r="J63" s="49" t="s">
        <v>41</v>
      </c>
      <c r="K63" s="11" t="s">
        <v>50</v>
      </c>
      <c r="L63" s="5" t="s">
        <v>51</v>
      </c>
      <c r="M63" s="5" t="s">
        <v>52</v>
      </c>
      <c r="N63" s="5" t="s">
        <v>53</v>
      </c>
      <c r="O63" s="5" t="s">
        <v>54</v>
      </c>
      <c r="P63" s="5" t="s">
        <v>55</v>
      </c>
      <c r="Q63" s="12" t="s">
        <v>12</v>
      </c>
    </row>
    <row r="64" spans="1:17" x14ac:dyDescent="0.2">
      <c r="A64" s="28" t="s">
        <v>43</v>
      </c>
      <c r="B64" s="25">
        <v>1</v>
      </c>
      <c r="C64" s="26">
        <v>33</v>
      </c>
      <c r="D64" s="26">
        <v>66</v>
      </c>
      <c r="E64" s="26">
        <v>54</v>
      </c>
      <c r="F64" s="26">
        <v>23</v>
      </c>
      <c r="G64" s="26">
        <v>8</v>
      </c>
      <c r="H64" s="27">
        <v>185</v>
      </c>
      <c r="J64" s="28" t="s">
        <v>43</v>
      </c>
      <c r="K64" s="77">
        <f>B64/B$67</f>
        <v>6.6666666666666666E-2</v>
      </c>
      <c r="L64" s="163">
        <f t="shared" ref="L64:Q67" si="9">C64/C$67</f>
        <v>2.6357827476038338E-2</v>
      </c>
      <c r="M64" s="163">
        <f t="shared" si="9"/>
        <v>2.5923016496465043E-2</v>
      </c>
      <c r="N64" s="163">
        <f t="shared" si="9"/>
        <v>3.3108522378908642E-2</v>
      </c>
      <c r="O64" s="163">
        <f t="shared" si="9"/>
        <v>4.6370967741935484E-2</v>
      </c>
      <c r="P64" s="163">
        <f t="shared" si="9"/>
        <v>2.768166089965398E-2</v>
      </c>
      <c r="Q64" s="164">
        <f t="shared" si="9"/>
        <v>2.9699791298763847E-2</v>
      </c>
    </row>
    <row r="65" spans="1:17" x14ac:dyDescent="0.2">
      <c r="A65" s="28" t="s">
        <v>42</v>
      </c>
      <c r="B65" s="29">
        <v>6</v>
      </c>
      <c r="C65" s="30">
        <v>642</v>
      </c>
      <c r="D65" s="30">
        <v>1554</v>
      </c>
      <c r="E65" s="30">
        <v>863</v>
      </c>
      <c r="F65" s="30">
        <v>325</v>
      </c>
      <c r="G65" s="30">
        <v>186</v>
      </c>
      <c r="H65" s="31">
        <v>3576</v>
      </c>
      <c r="J65" s="28" t="s">
        <v>42</v>
      </c>
      <c r="K65" s="80">
        <f>B65/B$67</f>
        <v>0.4</v>
      </c>
      <c r="L65" s="32">
        <f t="shared" si="9"/>
        <v>0.51277955271565501</v>
      </c>
      <c r="M65" s="32">
        <f t="shared" si="9"/>
        <v>0.61036920659858607</v>
      </c>
      <c r="N65" s="32">
        <f t="shared" si="9"/>
        <v>0.52912323727774369</v>
      </c>
      <c r="O65" s="32">
        <f t="shared" si="9"/>
        <v>0.655241935483871</v>
      </c>
      <c r="P65" s="32">
        <f t="shared" si="9"/>
        <v>0.643598615916955</v>
      </c>
      <c r="Q65" s="34">
        <f t="shared" si="9"/>
        <v>0.57408893883448386</v>
      </c>
    </row>
    <row r="66" spans="1:17" x14ac:dyDescent="0.2">
      <c r="A66" s="28" t="s">
        <v>22</v>
      </c>
      <c r="B66" s="29">
        <v>8</v>
      </c>
      <c r="C66" s="30">
        <v>577</v>
      </c>
      <c r="D66" s="30">
        <v>926</v>
      </c>
      <c r="E66" s="30">
        <v>714</v>
      </c>
      <c r="F66" s="30">
        <v>148</v>
      </c>
      <c r="G66" s="30">
        <v>95</v>
      </c>
      <c r="H66" s="31">
        <v>2468</v>
      </c>
      <c r="J66" s="28" t="s">
        <v>22</v>
      </c>
      <c r="K66" s="80">
        <f>B66/B$67</f>
        <v>0.53333333333333333</v>
      </c>
      <c r="L66" s="32">
        <f t="shared" si="9"/>
        <v>0.46086261980830673</v>
      </c>
      <c r="M66" s="32">
        <f t="shared" si="9"/>
        <v>0.36370777690494893</v>
      </c>
      <c r="N66" s="32">
        <f t="shared" si="9"/>
        <v>0.43776824034334766</v>
      </c>
      <c r="O66" s="32">
        <f t="shared" si="9"/>
        <v>0.29838709677419356</v>
      </c>
      <c r="P66" s="32">
        <f t="shared" si="9"/>
        <v>0.32871972318339099</v>
      </c>
      <c r="Q66" s="34">
        <f t="shared" si="9"/>
        <v>0.39621126986675231</v>
      </c>
    </row>
    <row r="67" spans="1:17" ht="15.75" x14ac:dyDescent="0.25">
      <c r="A67" s="4" t="s">
        <v>12</v>
      </c>
      <c r="B67" s="35">
        <v>15</v>
      </c>
      <c r="C67" s="36">
        <v>1252</v>
      </c>
      <c r="D67" s="36">
        <v>2546</v>
      </c>
      <c r="E67" s="36">
        <v>1631</v>
      </c>
      <c r="F67" s="36">
        <v>496</v>
      </c>
      <c r="G67" s="36">
        <v>289</v>
      </c>
      <c r="H67" s="37">
        <v>6229</v>
      </c>
      <c r="J67" s="4" t="s">
        <v>12</v>
      </c>
      <c r="K67" s="83">
        <f>B67/B$67</f>
        <v>1</v>
      </c>
      <c r="L67" s="165">
        <f t="shared" si="9"/>
        <v>1</v>
      </c>
      <c r="M67" s="165">
        <f t="shared" si="9"/>
        <v>1</v>
      </c>
      <c r="N67" s="165">
        <f t="shared" si="9"/>
        <v>1</v>
      </c>
      <c r="O67" s="165">
        <f t="shared" si="9"/>
        <v>1</v>
      </c>
      <c r="P67" s="165">
        <f t="shared" si="9"/>
        <v>1</v>
      </c>
      <c r="Q67" s="166">
        <f t="shared" si="9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93B3-1EE6-4D77-BEC3-DF7B683F9619}">
  <sheetPr>
    <tabColor rgb="FF00B050"/>
  </sheetPr>
  <dimension ref="A1:C61"/>
  <sheetViews>
    <sheetView topLeftCell="A32" workbookViewId="0">
      <selection activeCell="A38" sqref="A38:C45"/>
    </sheetView>
  </sheetViews>
  <sheetFormatPr defaultColWidth="9.140625" defaultRowHeight="15" x14ac:dyDescent="0.2"/>
  <cols>
    <col min="1" max="1" width="27.85546875" style="9" customWidth="1"/>
    <col min="2" max="16384" width="9.140625" style="9"/>
  </cols>
  <sheetData>
    <row r="1" spans="1:3" ht="15.75" x14ac:dyDescent="0.25">
      <c r="A1" s="75" t="s">
        <v>137</v>
      </c>
    </row>
    <row r="3" spans="1:3" ht="15.75" x14ac:dyDescent="0.25">
      <c r="A3" s="41" t="s">
        <v>23</v>
      </c>
      <c r="B3" s="41">
        <v>2018</v>
      </c>
      <c r="C3" s="41" t="s">
        <v>102</v>
      </c>
    </row>
    <row r="4" spans="1:3" x14ac:dyDescent="0.2">
      <c r="A4" s="16" t="s">
        <v>24</v>
      </c>
      <c r="B4" s="16">
        <v>386</v>
      </c>
      <c r="C4" s="173">
        <f>B4/B6</f>
        <v>0.69299820466786355</v>
      </c>
    </row>
    <row r="5" spans="1:3" x14ac:dyDescent="0.2">
      <c r="A5" s="16" t="s">
        <v>25</v>
      </c>
      <c r="B5" s="16">
        <v>171</v>
      </c>
      <c r="C5" s="173">
        <f>B5/B6</f>
        <v>0.30700179533213645</v>
      </c>
    </row>
    <row r="6" spans="1:3" ht="15.75" x14ac:dyDescent="0.25">
      <c r="A6" s="41" t="s">
        <v>12</v>
      </c>
      <c r="B6" s="41">
        <v>557</v>
      </c>
      <c r="C6" s="41"/>
    </row>
    <row r="9" spans="1:3" ht="15.75" x14ac:dyDescent="0.25">
      <c r="A9" s="41" t="s">
        <v>98</v>
      </c>
      <c r="B9" s="41">
        <v>2018</v>
      </c>
      <c r="C9" s="41" t="s">
        <v>102</v>
      </c>
    </row>
    <row r="10" spans="1:3" x14ac:dyDescent="0.2">
      <c r="A10" s="16" t="s">
        <v>131</v>
      </c>
      <c r="B10" s="16">
        <v>9</v>
      </c>
      <c r="C10" s="173">
        <f>B10/B$16</f>
        <v>1.615798922800718E-2</v>
      </c>
    </row>
    <row r="11" spans="1:3" x14ac:dyDescent="0.2">
      <c r="A11" s="16" t="s">
        <v>132</v>
      </c>
      <c r="B11" s="16">
        <v>151</v>
      </c>
      <c r="C11" s="173">
        <f t="shared" ref="C11:C15" si="0">B11/B$16</f>
        <v>0.27109515260323158</v>
      </c>
    </row>
    <row r="12" spans="1:3" x14ac:dyDescent="0.2">
      <c r="A12" s="16" t="s">
        <v>133</v>
      </c>
      <c r="B12" s="16">
        <v>138</v>
      </c>
      <c r="C12" s="173">
        <f t="shared" si="0"/>
        <v>0.24775583482944344</v>
      </c>
    </row>
    <row r="13" spans="1:3" x14ac:dyDescent="0.2">
      <c r="A13" s="16" t="s">
        <v>134</v>
      </c>
      <c r="B13" s="16">
        <v>140</v>
      </c>
      <c r="C13" s="173">
        <f t="shared" si="0"/>
        <v>0.25134649910233392</v>
      </c>
    </row>
    <row r="14" spans="1:3" x14ac:dyDescent="0.2">
      <c r="A14" s="16" t="s">
        <v>135</v>
      </c>
      <c r="B14" s="16">
        <v>103</v>
      </c>
      <c r="C14" s="173">
        <f t="shared" si="0"/>
        <v>0.18491921005385997</v>
      </c>
    </row>
    <row r="15" spans="1:3" x14ac:dyDescent="0.2">
      <c r="A15" s="16" t="s">
        <v>136</v>
      </c>
      <c r="B15" s="16">
        <v>16</v>
      </c>
      <c r="C15" s="173">
        <f t="shared" si="0"/>
        <v>2.8725314183123879E-2</v>
      </c>
    </row>
    <row r="16" spans="1:3" ht="15.75" x14ac:dyDescent="0.25">
      <c r="A16" s="41" t="s">
        <v>12</v>
      </c>
      <c r="B16" s="41">
        <v>557</v>
      </c>
      <c r="C16" s="41"/>
    </row>
    <row r="19" spans="1:3" ht="15.75" x14ac:dyDescent="0.25">
      <c r="A19" s="41" t="s">
        <v>13</v>
      </c>
      <c r="B19" s="41">
        <v>2018</v>
      </c>
      <c r="C19" s="41" t="s">
        <v>102</v>
      </c>
    </row>
    <row r="20" spans="1:3" x14ac:dyDescent="0.2">
      <c r="A20" s="16" t="s">
        <v>14</v>
      </c>
      <c r="B20" s="16">
        <v>2</v>
      </c>
      <c r="C20" s="173">
        <f>B20/B$27</f>
        <v>3.5906642728904849E-3</v>
      </c>
    </row>
    <row r="21" spans="1:3" x14ac:dyDescent="0.2">
      <c r="A21" s="16" t="s">
        <v>15</v>
      </c>
      <c r="B21" s="16">
        <v>97</v>
      </c>
      <c r="C21" s="173">
        <f t="shared" ref="C21:C26" si="1">B21/B$27</f>
        <v>0.1741472172351885</v>
      </c>
    </row>
    <row r="22" spans="1:3" x14ac:dyDescent="0.2">
      <c r="A22" s="16" t="s">
        <v>16</v>
      </c>
      <c r="B22" s="16">
        <v>2</v>
      </c>
      <c r="C22" s="173">
        <f t="shared" si="1"/>
        <v>3.5906642728904849E-3</v>
      </c>
    </row>
    <row r="23" spans="1:3" x14ac:dyDescent="0.2">
      <c r="A23" s="16" t="s">
        <v>17</v>
      </c>
      <c r="B23" s="16">
        <v>1</v>
      </c>
      <c r="C23" s="173">
        <f t="shared" si="1"/>
        <v>1.7953321364452424E-3</v>
      </c>
    </row>
    <row r="24" spans="1:3" x14ac:dyDescent="0.2">
      <c r="A24" s="16" t="s">
        <v>19</v>
      </c>
      <c r="B24" s="16">
        <v>160</v>
      </c>
      <c r="C24" s="173">
        <f t="shared" si="1"/>
        <v>0.28725314183123879</v>
      </c>
    </row>
    <row r="25" spans="1:3" x14ac:dyDescent="0.2">
      <c r="A25" s="16" t="s">
        <v>20</v>
      </c>
      <c r="B25" s="16">
        <v>6</v>
      </c>
      <c r="C25" s="173">
        <f t="shared" si="1"/>
        <v>1.0771992818671455E-2</v>
      </c>
    </row>
    <row r="26" spans="1:3" x14ac:dyDescent="0.2">
      <c r="A26" s="16" t="s">
        <v>115</v>
      </c>
      <c r="B26" s="16">
        <v>289</v>
      </c>
      <c r="C26" s="173">
        <f t="shared" si="1"/>
        <v>0.51885098743267499</v>
      </c>
    </row>
    <row r="27" spans="1:3" ht="15.75" x14ac:dyDescent="0.25">
      <c r="A27" s="41" t="s">
        <v>12</v>
      </c>
      <c r="B27" s="41">
        <v>557</v>
      </c>
      <c r="C27" s="41"/>
    </row>
    <row r="30" spans="1:3" ht="15.75" x14ac:dyDescent="0.25">
      <c r="A30" s="41" t="s">
        <v>27</v>
      </c>
      <c r="B30" s="41">
        <v>2018</v>
      </c>
      <c r="C30" s="41" t="s">
        <v>102</v>
      </c>
    </row>
    <row r="31" spans="1:3" x14ac:dyDescent="0.2">
      <c r="A31" s="16" t="s">
        <v>28</v>
      </c>
      <c r="B31" s="16">
        <v>1</v>
      </c>
      <c r="C31" s="173">
        <f>B31/B$35</f>
        <v>1.7953321364452424E-3</v>
      </c>
    </row>
    <row r="32" spans="1:3" x14ac:dyDescent="0.2">
      <c r="A32" s="16" t="s">
        <v>29</v>
      </c>
      <c r="B32" s="16">
        <v>15</v>
      </c>
      <c r="C32" s="173">
        <f t="shared" ref="C32:C34" si="2">B32/B$35</f>
        <v>2.6929982046678635E-2</v>
      </c>
    </row>
    <row r="33" spans="1:3" x14ac:dyDescent="0.2">
      <c r="A33" s="16" t="s">
        <v>30</v>
      </c>
      <c r="B33" s="16">
        <v>117</v>
      </c>
      <c r="C33" s="173">
        <f t="shared" si="2"/>
        <v>0.21005385996409337</v>
      </c>
    </row>
    <row r="34" spans="1:3" x14ac:dyDescent="0.2">
      <c r="A34" s="16" t="s">
        <v>115</v>
      </c>
      <c r="B34" s="16">
        <v>424</v>
      </c>
      <c r="C34" s="173">
        <f t="shared" si="2"/>
        <v>0.76122082585278272</v>
      </c>
    </row>
    <row r="35" spans="1:3" ht="15.75" x14ac:dyDescent="0.25">
      <c r="A35" s="41" t="s">
        <v>12</v>
      </c>
      <c r="B35" s="41">
        <v>557</v>
      </c>
      <c r="C35" s="41"/>
    </row>
    <row r="38" spans="1:3" ht="15.75" x14ac:dyDescent="0.25">
      <c r="A38" s="41" t="s">
        <v>130</v>
      </c>
      <c r="B38" s="41">
        <v>2018</v>
      </c>
      <c r="C38" s="41" t="s">
        <v>102</v>
      </c>
    </row>
    <row r="39" spans="1:3" x14ac:dyDescent="0.2">
      <c r="A39" s="16" t="s">
        <v>64</v>
      </c>
      <c r="B39" s="16">
        <v>6</v>
      </c>
      <c r="C39" s="173">
        <f>B39/B$45</f>
        <v>1.0771992818671455E-2</v>
      </c>
    </row>
    <row r="40" spans="1:3" x14ac:dyDescent="0.2">
      <c r="A40" s="16" t="s">
        <v>20</v>
      </c>
      <c r="B40" s="16">
        <v>10</v>
      </c>
      <c r="C40" s="173">
        <f t="shared" ref="C40:C44" si="3">B40/B$45</f>
        <v>1.7953321364452424E-2</v>
      </c>
    </row>
    <row r="41" spans="1:3" x14ac:dyDescent="0.2">
      <c r="A41" s="16" t="s">
        <v>38</v>
      </c>
      <c r="B41" s="16">
        <v>4</v>
      </c>
      <c r="C41" s="173">
        <f t="shared" si="3"/>
        <v>7.1813285457809697E-3</v>
      </c>
    </row>
    <row r="42" spans="1:3" x14ac:dyDescent="0.2">
      <c r="A42" s="16" t="s">
        <v>115</v>
      </c>
      <c r="B42" s="16">
        <v>143</v>
      </c>
      <c r="C42" s="173">
        <f t="shared" si="3"/>
        <v>0.25673249551166966</v>
      </c>
    </row>
    <row r="43" spans="1:3" x14ac:dyDescent="0.2">
      <c r="A43" s="16" t="s">
        <v>126</v>
      </c>
      <c r="B43" s="16">
        <v>371</v>
      </c>
      <c r="C43" s="173">
        <f t="shared" si="3"/>
        <v>0.66606822262118492</v>
      </c>
    </row>
    <row r="44" spans="1:3" x14ac:dyDescent="0.2">
      <c r="A44" s="16" t="s">
        <v>127</v>
      </c>
      <c r="B44" s="16">
        <v>23</v>
      </c>
      <c r="C44" s="173">
        <f t="shared" si="3"/>
        <v>4.1292639138240578E-2</v>
      </c>
    </row>
    <row r="45" spans="1:3" ht="15.75" x14ac:dyDescent="0.25">
      <c r="A45" s="41" t="s">
        <v>12</v>
      </c>
      <c r="B45" s="41">
        <v>557</v>
      </c>
      <c r="C45" s="41"/>
    </row>
    <row r="48" spans="1:3" ht="15.75" x14ac:dyDescent="0.25">
      <c r="A48" s="41" t="s">
        <v>41</v>
      </c>
      <c r="B48" s="41">
        <v>2018</v>
      </c>
      <c r="C48" s="41" t="s">
        <v>102</v>
      </c>
    </row>
    <row r="49" spans="1:3" x14ac:dyDescent="0.2">
      <c r="A49" s="16" t="s">
        <v>42</v>
      </c>
      <c r="B49" s="16">
        <v>274</v>
      </c>
      <c r="C49" s="173">
        <f>B49/B$52</f>
        <v>0.49192100538599642</v>
      </c>
    </row>
    <row r="50" spans="1:3" x14ac:dyDescent="0.2">
      <c r="A50" s="16" t="s">
        <v>115</v>
      </c>
      <c r="B50" s="16">
        <v>269</v>
      </c>
      <c r="C50" s="173">
        <f t="shared" ref="C50:C51" si="4">B50/B$52</f>
        <v>0.48294434470377018</v>
      </c>
    </row>
    <row r="51" spans="1:3" x14ac:dyDescent="0.2">
      <c r="A51" s="16" t="s">
        <v>43</v>
      </c>
      <c r="B51" s="16">
        <v>14</v>
      </c>
      <c r="C51" s="173">
        <f t="shared" si="4"/>
        <v>2.5134649910233394E-2</v>
      </c>
    </row>
    <row r="52" spans="1:3" ht="15.75" x14ac:dyDescent="0.25">
      <c r="A52" s="41" t="s">
        <v>12</v>
      </c>
      <c r="B52" s="41">
        <v>557</v>
      </c>
      <c r="C52" s="41"/>
    </row>
    <row r="55" spans="1:3" ht="15.75" x14ac:dyDescent="0.25">
      <c r="A55" s="41" t="s">
        <v>87</v>
      </c>
      <c r="B55" s="41">
        <v>2018</v>
      </c>
      <c r="C55" s="41" t="s">
        <v>102</v>
      </c>
    </row>
    <row r="56" spans="1:3" x14ac:dyDescent="0.2">
      <c r="A56" s="16" t="s">
        <v>89</v>
      </c>
      <c r="B56" s="16">
        <v>6</v>
      </c>
      <c r="C56" s="173">
        <f>B56/B$61</f>
        <v>1.0771992818671455E-2</v>
      </c>
    </row>
    <row r="57" spans="1:3" x14ac:dyDescent="0.2">
      <c r="A57" s="16" t="s">
        <v>92</v>
      </c>
      <c r="B57" s="16">
        <v>3</v>
      </c>
      <c r="C57" s="173">
        <f t="shared" ref="C57:C60" si="5">B57/B$61</f>
        <v>5.3859964093357273E-3</v>
      </c>
    </row>
    <row r="58" spans="1:3" x14ac:dyDescent="0.2">
      <c r="A58" s="16" t="s">
        <v>93</v>
      </c>
      <c r="B58" s="16">
        <v>57</v>
      </c>
      <c r="C58" s="173">
        <f t="shared" si="5"/>
        <v>0.10233393177737882</v>
      </c>
    </row>
    <row r="59" spans="1:3" x14ac:dyDescent="0.2">
      <c r="A59" s="16" t="s">
        <v>94</v>
      </c>
      <c r="B59" s="16">
        <v>16</v>
      </c>
      <c r="C59" s="173">
        <f t="shared" si="5"/>
        <v>2.8725314183123879E-2</v>
      </c>
    </row>
    <row r="60" spans="1:3" x14ac:dyDescent="0.2">
      <c r="A60" s="16" t="s">
        <v>115</v>
      </c>
      <c r="B60" s="16">
        <v>475</v>
      </c>
      <c r="C60" s="173">
        <f t="shared" si="5"/>
        <v>0.85278276481149018</v>
      </c>
    </row>
    <row r="61" spans="1:3" ht="15.75" x14ac:dyDescent="0.25">
      <c r="A61" s="41" t="s">
        <v>12</v>
      </c>
      <c r="B61" s="41">
        <v>557</v>
      </c>
      <c r="C61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Staff @ Dec 18</vt:lpstr>
      <vt:lpstr>Performance Development 18</vt:lpstr>
      <vt:lpstr>Disciplinary &amp; Grievances 2018</vt:lpstr>
      <vt:lpstr>Recruitment 2018</vt:lpstr>
      <vt:lpstr>Leavers 2018</vt:lpstr>
      <vt:lpstr>New Starters 2018</vt:lpstr>
      <vt:lpstr>Length of Service 2018</vt:lpstr>
      <vt:lpstr>Salary Bands 2018</vt:lpstr>
      <vt:lpstr>Promotions</vt:lpstr>
      <vt:lpstr>Maternity and Adoption Leave</vt:lpstr>
      <vt:lpstr>L&amp;D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Gareth</dc:creator>
  <cp:lastModifiedBy>Coe, Christine</cp:lastModifiedBy>
  <dcterms:created xsi:type="dcterms:W3CDTF">2019-01-16T15:58:03Z</dcterms:created>
  <dcterms:modified xsi:type="dcterms:W3CDTF">2019-03-13T09:11:10Z</dcterms:modified>
</cp:coreProperties>
</file>