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1"/>
  </bookViews>
  <sheets>
    <sheet name="Staff @ Dec 2016" sheetId="1" r:id="rId1"/>
    <sheet name="Appraisal" sheetId="2" r:id="rId2"/>
    <sheet name="Disciplinary+Grievances" sheetId="3" r:id="rId3"/>
    <sheet name="Recruitment data 2016" sheetId="4" r:id="rId4"/>
    <sheet name="Leavers" sheetId="5" r:id="rId5"/>
    <sheet name="New Starters" sheetId="6" r:id="rId6"/>
    <sheet name="Length of Service" sheetId="7" r:id="rId7"/>
    <sheet name="Salary Bands" sheetId="8" r:id="rId8"/>
    <sheet name="Maternity &amp; Adoption Leave" sheetId="9" r:id="rId9"/>
  </sheets>
  <definedNames/>
  <calcPr fullCalcOnLoad="1"/>
</workbook>
</file>

<file path=xl/sharedStrings.xml><?xml version="1.0" encoding="utf-8"?>
<sst xmlns="http://schemas.openxmlformats.org/spreadsheetml/2006/main" count="1258" uniqueCount="188">
  <si>
    <t>Group</t>
  </si>
  <si>
    <t>Grievances</t>
  </si>
  <si>
    <t>Disciplinaries</t>
  </si>
  <si>
    <t>Grand total</t>
  </si>
  <si>
    <t>Female</t>
  </si>
  <si>
    <t>Male</t>
  </si>
  <si>
    <t>Arab</t>
  </si>
  <si>
    <t>Asian or Asian British: Bangladeshi</t>
  </si>
  <si>
    <t>Asian or Asian British: Indian</t>
  </si>
  <si>
    <t>Asian or Asian British: Other</t>
  </si>
  <si>
    <t>Asian or Asian British: Pakistani</t>
  </si>
  <si>
    <t>Black or black British: Other</t>
  </si>
  <si>
    <t>Chinese</t>
  </si>
  <si>
    <t>Mixed: Other</t>
  </si>
  <si>
    <t>Mixed: White and Asian</t>
  </si>
  <si>
    <t>Mixed: White and Black African</t>
  </si>
  <si>
    <t>Mixed: White and Black Caribbean</t>
  </si>
  <si>
    <t>Other</t>
  </si>
  <si>
    <t>Prefer not to disclose</t>
  </si>
  <si>
    <t>White: British</t>
  </si>
  <si>
    <t>White: European</t>
  </si>
  <si>
    <t>White: Gypsy/Roma</t>
  </si>
  <si>
    <t>White: Irish</t>
  </si>
  <si>
    <t>White: Other</t>
  </si>
  <si>
    <t>White: Traveller or Irish Heritage</t>
  </si>
  <si>
    <t>Bisexual</t>
  </si>
  <si>
    <t>Heterosexual</t>
  </si>
  <si>
    <t>Buddhist</t>
  </si>
  <si>
    <t>Christian</t>
  </si>
  <si>
    <t>Hindu</t>
  </si>
  <si>
    <t>Jewish</t>
  </si>
  <si>
    <t>Muslim</t>
  </si>
  <si>
    <t>Sikh</t>
  </si>
  <si>
    <t>White - British</t>
  </si>
  <si>
    <t>%</t>
  </si>
  <si>
    <t>White - Other</t>
  </si>
  <si>
    <t>Age</t>
  </si>
  <si>
    <t>21 - 30</t>
  </si>
  <si>
    <t>31 - 40</t>
  </si>
  <si>
    <t>41 - 50</t>
  </si>
  <si>
    <t>51 - 60</t>
  </si>
  <si>
    <t>61 and over</t>
  </si>
  <si>
    <t>Total</t>
  </si>
  <si>
    <t>Undisclosed</t>
  </si>
  <si>
    <t>Disciplinary</t>
  </si>
  <si>
    <t>Grievance</t>
  </si>
  <si>
    <t>Ethnic origin</t>
  </si>
  <si>
    <t>Number</t>
  </si>
  <si>
    <t>Grand Total</t>
  </si>
  <si>
    <t>20 and under</t>
  </si>
  <si>
    <t>Religion</t>
  </si>
  <si>
    <t>None</t>
  </si>
  <si>
    <t>Disability</t>
  </si>
  <si>
    <t>Living in a gender role different to the one assigned at birth</t>
  </si>
  <si>
    <t>Sexual Orientation</t>
  </si>
  <si>
    <t>Gay/lesbian</t>
  </si>
  <si>
    <t>No</t>
  </si>
  <si>
    <t>Yes</t>
  </si>
  <si>
    <t>Ethnicity</t>
  </si>
  <si>
    <t>Black or black British: African</t>
  </si>
  <si>
    <t>Black or black British: Caribbean</t>
  </si>
  <si>
    <t>No religion</t>
  </si>
  <si>
    <t>Gender</t>
  </si>
  <si>
    <t>Applications</t>
  </si>
  <si>
    <t>Shortlisted</t>
  </si>
  <si>
    <t>Appointed</t>
  </si>
  <si>
    <t>Applications withdrawn</t>
  </si>
  <si>
    <t>Staff as at Dec 16</t>
  </si>
  <si>
    <t>Data based on staff paid dec 16 - Primary Job Only (excludes Fire and casual position type)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</si>
  <si>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</si>
  <si>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</si>
  <si>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</si>
  <si>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</si>
  <si>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</si>
  <si>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</si>
  <si>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</si>
  <si>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</si>
  <si>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</si>
  <si>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</si>
  <si>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+</t>
  </si>
  <si>
    <t>Non Schools</t>
  </si>
  <si>
    <t>Schools</t>
  </si>
  <si>
    <t>(blank)</t>
  </si>
  <si>
    <t>Gender and Working Hours</t>
  </si>
  <si>
    <t>Gay Man/Lesbian Woman</t>
  </si>
  <si>
    <t>Prefer Not to Disclose</t>
  </si>
  <si>
    <t xml:space="preserve">Asian  </t>
  </si>
  <si>
    <t>Black</t>
  </si>
  <si>
    <t>European</t>
  </si>
  <si>
    <t xml:space="preserve">Mixed  </t>
  </si>
  <si>
    <t>Refused</t>
  </si>
  <si>
    <t>Unknown</t>
  </si>
  <si>
    <t xml:space="preserve">White  </t>
  </si>
  <si>
    <t>All Assignments - Appraisal data held year : 2016</t>
  </si>
  <si>
    <t>Age Band</t>
  </si>
  <si>
    <t>2</t>
  </si>
  <si>
    <t>3a</t>
  </si>
  <si>
    <t>3b</t>
  </si>
  <si>
    <t>4</t>
  </si>
  <si>
    <t>N/A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</si>
  <si>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</si>
  <si>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</si>
  <si>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</si>
  <si>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</si>
  <si>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</si>
  <si>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</si>
  <si>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</si>
  <si>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</si>
  <si>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</si>
  <si>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</si>
  <si>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</si>
  <si>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Maternity</t>
  </si>
  <si>
    <t>Marital Status</t>
  </si>
  <si>
    <t>Civil Partnership</t>
  </si>
  <si>
    <t>Divorced</t>
  </si>
  <si>
    <t>Domestic Partner</t>
  </si>
  <si>
    <t>Legally Separated</t>
  </si>
  <si>
    <t>Living Together</t>
  </si>
  <si>
    <t>Married</t>
  </si>
  <si>
    <t>Single</t>
  </si>
  <si>
    <t>Widowed</t>
  </si>
  <si>
    <t>Ethnic Origin</t>
  </si>
  <si>
    <t>Asian</t>
  </si>
  <si>
    <t xml:space="preserve">Black  </t>
  </si>
  <si>
    <t>Mixed</t>
  </si>
  <si>
    <t>White</t>
  </si>
  <si>
    <t>Leavers Jan 16 - Dec 16</t>
  </si>
  <si>
    <t>Primary Job Only (excludes Fire and casual position type)</t>
  </si>
  <si>
    <t>Deceased</t>
  </si>
  <si>
    <t>Dismissal</t>
  </si>
  <si>
    <t>Employee Transfer</t>
  </si>
  <si>
    <t>End of Casual Employment</t>
  </si>
  <si>
    <t>End of Temporary Contract</t>
  </si>
  <si>
    <t>Ill Health</t>
  </si>
  <si>
    <t>Redundancy</t>
  </si>
  <si>
    <t>Resignation</t>
  </si>
  <si>
    <t>Retirement</t>
  </si>
  <si>
    <t>Transfer to 3rd Party Payroll</t>
  </si>
  <si>
    <t>TUPE Transfer</t>
  </si>
  <si>
    <t xml:space="preserve">Asian </t>
  </si>
  <si>
    <t xml:space="preserve">White   </t>
  </si>
  <si>
    <t>Sexual Orienations</t>
  </si>
  <si>
    <t>Starters Jan 16 - Dec 16</t>
  </si>
  <si>
    <t xml:space="preserve">Ethnic Origin </t>
  </si>
  <si>
    <t>Length of service  - Staff Dec 16</t>
  </si>
  <si>
    <t>0 - 12m</t>
  </si>
  <si>
    <t>13 - 23M</t>
  </si>
  <si>
    <t>2 - 4 Yr</t>
  </si>
  <si>
    <t>5 - 9 Yr</t>
  </si>
  <si>
    <t>10 - 14 Yr</t>
  </si>
  <si>
    <t>15 - 19 Yr</t>
  </si>
  <si>
    <t>20 + Yr</t>
  </si>
  <si>
    <t>Sexual orientation</t>
  </si>
  <si>
    <t>Registered Disabled</t>
  </si>
  <si>
    <t>Salary Bands - Dec 16</t>
  </si>
  <si>
    <t>Under 14k</t>
  </si>
  <si>
    <t>14 - 19k</t>
  </si>
  <si>
    <t>20 - 29k</t>
  </si>
  <si>
    <t>30 - 39k</t>
  </si>
  <si>
    <t>40 - 49k</t>
  </si>
  <si>
    <t>50k +</t>
  </si>
  <si>
    <t>Absence Type Group</t>
  </si>
  <si>
    <t>Absence Started</t>
  </si>
  <si>
    <t>Did not return</t>
  </si>
  <si>
    <t>Due to Return</t>
  </si>
  <si>
    <t>Returned</t>
  </si>
  <si>
    <t>Returned Left After 12 weeks</t>
  </si>
  <si>
    <t>Returned left within 12 weeks</t>
  </si>
  <si>
    <t>Adoption</t>
  </si>
  <si>
    <t>Full time</t>
  </si>
  <si>
    <t>Part time</t>
  </si>
  <si>
    <t>Exceeding the requirements/expectations of the job – outstanding performance</t>
  </si>
  <si>
    <t>Achieving the requirements of the job – good consistent performance</t>
  </si>
  <si>
    <t>Achieving the requirements of the job – satisfactory performance</t>
  </si>
  <si>
    <t xml:space="preserve">Achieving some requirements of the job but improvement required </t>
  </si>
  <si>
    <t>Not meeting job requirements</t>
  </si>
  <si>
    <t>The employee has not been present at work for a significant period of the review period and it is not possible to rate their performance.</t>
  </si>
  <si>
    <t>Appraisal rating 4</t>
  </si>
  <si>
    <t>Appraisal rating 3b</t>
  </si>
  <si>
    <t>Appraisal rating 3a</t>
  </si>
  <si>
    <t>Appraisal rating 2</t>
  </si>
  <si>
    <t>Appraisal rating 1</t>
  </si>
  <si>
    <t>Appraisal rating not submitted</t>
  </si>
  <si>
    <t>Blank</t>
  </si>
  <si>
    <t>Disciplinaries and Grievances (January - December 2016)</t>
  </si>
  <si>
    <t>Recruitment application stage (January - December 2016)</t>
  </si>
  <si>
    <t>Gay Man/ Lesbian Woman</t>
  </si>
  <si>
    <t>Disabled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</si>
</sst>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.000%"/>
    <numFmt numFmtId="170" formatCode="0.0000%"/>
    <numFmt numFmtId="171" formatCode="0.0%"/>
  </numFmts>
  <fonts count="41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u val="single"/>
      <sz val="12"/>
      <color theme="1"/>
      <name val="Arial"/>
      <family val="2"/>
    </font>
    <font>
      <sz val="12"/>
      <color theme="5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>
        <color rgb="FF999999"/>
      </left>
      <right style="thin"/>
      <top style="thin"/>
      <bottom>
        <color indexed="63"/>
      </bottom>
    </border>
    <border>
      <left style="thin">
        <color rgb="FF999999"/>
      </left>
      <right style="thin"/>
      <top>
        <color indexed="63"/>
      </top>
      <bottom>
        <color indexed="63"/>
      </bottom>
    </border>
    <border>
      <left style="thin">
        <color rgb="FF999999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34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3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0" fontId="0" fillId="0" borderId="10" xfId="0" applyNumberFormat="1" applyFont="1" applyBorder="1" applyAlignment="1">
      <alignment wrapText="1"/>
    </xf>
    <xf numFmtId="0" fontId="37" fillId="0" borderId="12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7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0" fontId="0" fillId="0" borderId="14" xfId="0" applyNumberFormat="1" applyFont="1" applyBorder="1" applyAlignment="1">
      <alignment wrapText="1"/>
    </xf>
    <xf numFmtId="0" fontId="37" fillId="0" borderId="15" xfId="0" applyFont="1" applyBorder="1" applyAlignment="1">
      <alignment wrapText="1"/>
    </xf>
    <xf numFmtId="0" fontId="37" fillId="0" borderId="16" xfId="0" applyFont="1" applyBorder="1" applyAlignment="1">
      <alignment wrapText="1"/>
    </xf>
    <xf numFmtId="0" fontId="37" fillId="0" borderId="17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10" fontId="0" fillId="0" borderId="10" xfId="0" applyNumberFormat="1" applyFont="1" applyFill="1" applyBorder="1" applyAlignment="1">
      <alignment wrapText="1"/>
    </xf>
    <xf numFmtId="10" fontId="0" fillId="0" borderId="14" xfId="0" applyNumberFormat="1" applyFont="1" applyFill="1" applyBorder="1" applyAlignment="1">
      <alignment wrapText="1"/>
    </xf>
    <xf numFmtId="0" fontId="37" fillId="0" borderId="16" xfId="0" applyFont="1" applyFill="1" applyBorder="1" applyAlignment="1">
      <alignment wrapText="1"/>
    </xf>
    <xf numFmtId="0" fontId="37" fillId="0" borderId="17" xfId="0" applyFont="1" applyFill="1" applyBorder="1" applyAlignment="1">
      <alignment wrapText="1"/>
    </xf>
    <xf numFmtId="0" fontId="0" fillId="0" borderId="10" xfId="59" applyFont="1" applyFill="1" applyBorder="1">
      <alignment/>
      <protection/>
    </xf>
    <xf numFmtId="0" fontId="3" fillId="0" borderId="0" xfId="60" applyFont="1" applyAlignment="1">
      <alignment/>
    </xf>
    <xf numFmtId="0" fontId="0" fillId="0" borderId="0" xfId="0" applyFont="1" applyAlignment="1">
      <alignment/>
    </xf>
    <xf numFmtId="0" fontId="2" fillId="0" borderId="0" xfId="60" applyFont="1" applyAlignment="1">
      <alignment/>
    </xf>
    <xf numFmtId="0" fontId="37" fillId="0" borderId="18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20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8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2" xfId="0" applyFont="1" applyBorder="1" applyAlignment="1">
      <alignment/>
    </xf>
    <xf numFmtId="10" fontId="0" fillId="0" borderId="22" xfId="0" applyNumberFormat="1" applyFont="1" applyBorder="1" applyAlignment="1">
      <alignment/>
    </xf>
    <xf numFmtId="10" fontId="0" fillId="0" borderId="23" xfId="0" applyNumberFormat="1" applyFont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24" xfId="0" applyFont="1" applyBorder="1" applyAlignment="1">
      <alignment/>
    </xf>
    <xf numFmtId="10" fontId="0" fillId="0" borderId="25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0" fontId="37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26" xfId="0" applyFont="1" applyBorder="1" applyAlignment="1">
      <alignment/>
    </xf>
    <xf numFmtId="0" fontId="37" fillId="0" borderId="2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10" fontId="0" fillId="0" borderId="16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37" fillId="0" borderId="26" xfId="0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10" fontId="0" fillId="0" borderId="16" xfId="0" applyNumberFormat="1" applyFont="1" applyBorder="1" applyAlignment="1">
      <alignment horizontal="left"/>
    </xf>
    <xf numFmtId="0" fontId="37" fillId="0" borderId="27" xfId="0" applyFont="1" applyBorder="1" applyAlignment="1">
      <alignment horizontal="left"/>
    </xf>
    <xf numFmtId="0" fontId="0" fillId="0" borderId="14" xfId="0" applyNumberFormat="1" applyFont="1" applyBorder="1" applyAlignment="1">
      <alignment horizontal="left"/>
    </xf>
    <xf numFmtId="0" fontId="0" fillId="0" borderId="17" xfId="0" applyNumberFormat="1" applyFont="1" applyBorder="1" applyAlignment="1">
      <alignment horizontal="left"/>
    </xf>
    <xf numFmtId="10" fontId="0" fillId="0" borderId="0" xfId="0" applyNumberFormat="1" applyFont="1" applyBorder="1" applyAlignment="1">
      <alignment/>
    </xf>
    <xf numFmtId="0" fontId="37" fillId="0" borderId="26" xfId="0" applyFont="1" applyBorder="1" applyAlignment="1">
      <alignment wrapText="1"/>
    </xf>
    <xf numFmtId="0" fontId="37" fillId="0" borderId="26" xfId="0" applyFont="1" applyBorder="1" applyAlignment="1">
      <alignment horizontal="left" wrapText="1"/>
    </xf>
    <xf numFmtId="0" fontId="37" fillId="0" borderId="10" xfId="0" applyFont="1" applyBorder="1" applyAlignment="1">
      <alignment horizontal="left"/>
    </xf>
    <xf numFmtId="10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37" fillId="0" borderId="27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NumberFormat="1" applyFont="1" applyBorder="1" applyAlignment="1">
      <alignment/>
    </xf>
    <xf numFmtId="0" fontId="37" fillId="0" borderId="12" xfId="0" applyFont="1" applyBorder="1" applyAlignment="1">
      <alignment horizontal="left"/>
    </xf>
    <xf numFmtId="0" fontId="37" fillId="0" borderId="27" xfId="0" applyFont="1" applyBorder="1" applyAlignment="1">
      <alignment horizontal="left" wrapText="1"/>
    </xf>
    <xf numFmtId="0" fontId="37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7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37" fillId="0" borderId="15" xfId="0" applyFont="1" applyBorder="1" applyAlignment="1">
      <alignment horizontal="left"/>
    </xf>
    <xf numFmtId="0" fontId="37" fillId="0" borderId="16" xfId="0" applyNumberFormat="1" applyFont="1" applyBorder="1" applyAlignment="1">
      <alignment horizontal="left"/>
    </xf>
    <xf numFmtId="0" fontId="37" fillId="0" borderId="16" xfId="0" applyFont="1" applyBorder="1" applyAlignment="1">
      <alignment horizontal="left"/>
    </xf>
    <xf numFmtId="0" fontId="37" fillId="0" borderId="17" xfId="0" applyNumberFormat="1" applyFont="1" applyBorder="1" applyAlignment="1">
      <alignment horizontal="left"/>
    </xf>
    <xf numFmtId="0" fontId="37" fillId="0" borderId="10" xfId="0" applyFont="1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37" fillId="0" borderId="23" xfId="0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10" fontId="0" fillId="0" borderId="31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0" fontId="0" fillId="0" borderId="32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33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23" xfId="0" applyNumberFormat="1" applyFont="1" applyBorder="1" applyAlignment="1">
      <alignment/>
    </xf>
    <xf numFmtId="0" fontId="0" fillId="0" borderId="34" xfId="0" applyNumberFormat="1" applyFont="1" applyBorder="1" applyAlignment="1">
      <alignment/>
    </xf>
    <xf numFmtId="0" fontId="0" fillId="0" borderId="35" xfId="0" applyNumberFormat="1" applyFont="1" applyBorder="1" applyAlignment="1">
      <alignment/>
    </xf>
    <xf numFmtId="0" fontId="0" fillId="0" borderId="36" xfId="0" applyNumberFormat="1" applyFont="1" applyBorder="1" applyAlignment="1">
      <alignment/>
    </xf>
    <xf numFmtId="10" fontId="0" fillId="0" borderId="24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0" fontId="0" fillId="0" borderId="3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38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0" fontId="0" fillId="0" borderId="39" xfId="0" applyNumberFormat="1" applyFont="1" applyBorder="1" applyAlignment="1">
      <alignment/>
    </xf>
    <xf numFmtId="0" fontId="0" fillId="0" borderId="40" xfId="0" applyNumberFormat="1" applyFont="1" applyBorder="1" applyAlignment="1">
      <alignment/>
    </xf>
    <xf numFmtId="0" fontId="0" fillId="0" borderId="41" xfId="0" applyNumberFormat="1" applyFont="1" applyBorder="1" applyAlignment="1">
      <alignment/>
    </xf>
    <xf numFmtId="0" fontId="37" fillId="0" borderId="42" xfId="0" applyFont="1" applyBorder="1" applyAlignment="1">
      <alignment/>
    </xf>
    <xf numFmtId="0" fontId="0" fillId="0" borderId="11" xfId="0" applyFont="1" applyBorder="1" applyAlignment="1">
      <alignment/>
    </xf>
    <xf numFmtId="0" fontId="37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2" fillId="0" borderId="0" xfId="61" applyFont="1" applyAlignment="1">
      <alignment/>
    </xf>
    <xf numFmtId="10" fontId="0" fillId="0" borderId="37" xfId="0" applyNumberFormat="1" applyFont="1" applyBorder="1" applyAlignment="1">
      <alignment/>
    </xf>
    <xf numFmtId="10" fontId="0" fillId="0" borderId="31" xfId="0" applyNumberFormat="1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37" fillId="0" borderId="12" xfId="0" applyFont="1" applyBorder="1" applyAlignment="1">
      <alignment horizontal="left" wrapText="1"/>
    </xf>
    <xf numFmtId="10" fontId="0" fillId="0" borderId="14" xfId="0" applyNumberFormat="1" applyFont="1" applyBorder="1" applyAlignment="1">
      <alignment horizontal="left"/>
    </xf>
    <xf numFmtId="10" fontId="0" fillId="0" borderId="17" xfId="0" applyNumberFormat="1" applyFont="1" applyBorder="1" applyAlignment="1">
      <alignment horizontal="left"/>
    </xf>
    <xf numFmtId="0" fontId="37" fillId="0" borderId="16" xfId="0" applyNumberFormat="1" applyFont="1" applyBorder="1" applyAlignment="1">
      <alignment/>
    </xf>
    <xf numFmtId="0" fontId="37" fillId="0" borderId="17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37" fillId="0" borderId="0" xfId="0" applyFont="1" applyFill="1" applyAlignment="1">
      <alignment/>
    </xf>
    <xf numFmtId="0" fontId="0" fillId="0" borderId="17" xfId="0" applyFont="1" applyBorder="1" applyAlignment="1">
      <alignment/>
    </xf>
    <xf numFmtId="0" fontId="37" fillId="0" borderId="15" xfId="0" applyFont="1" applyBorder="1" applyAlignment="1">
      <alignment/>
    </xf>
    <xf numFmtId="10" fontId="37" fillId="0" borderId="17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37" fillId="0" borderId="43" xfId="0" applyFont="1" applyBorder="1" applyAlignment="1">
      <alignment wrapText="1"/>
    </xf>
    <xf numFmtId="0" fontId="37" fillId="0" borderId="44" xfId="0" applyFont="1" applyBorder="1" applyAlignment="1">
      <alignment wrapText="1"/>
    </xf>
    <xf numFmtId="0" fontId="37" fillId="0" borderId="45" xfId="0" applyFont="1" applyBorder="1" applyAlignment="1">
      <alignment wrapText="1"/>
    </xf>
    <xf numFmtId="0" fontId="37" fillId="0" borderId="46" xfId="0" applyFont="1" applyBorder="1" applyAlignment="1">
      <alignment wrapText="1"/>
    </xf>
    <xf numFmtId="0" fontId="0" fillId="0" borderId="47" xfId="0" applyFont="1" applyBorder="1" applyAlignment="1">
      <alignment/>
    </xf>
    <xf numFmtId="10" fontId="0" fillId="0" borderId="48" xfId="0" applyNumberFormat="1" applyFont="1" applyBorder="1" applyAlignment="1">
      <alignment/>
    </xf>
    <xf numFmtId="0" fontId="0" fillId="0" borderId="49" xfId="0" applyFont="1" applyBorder="1" applyAlignment="1">
      <alignment/>
    </xf>
    <xf numFmtId="10" fontId="0" fillId="0" borderId="50" xfId="0" applyNumberFormat="1" applyFont="1" applyBorder="1" applyAlignment="1">
      <alignment/>
    </xf>
    <xf numFmtId="10" fontId="0" fillId="0" borderId="51" xfId="0" applyNumberFormat="1" applyFont="1" applyBorder="1" applyAlignment="1">
      <alignment/>
    </xf>
    <xf numFmtId="10" fontId="0" fillId="0" borderId="52" xfId="0" applyNumberFormat="1" applyFont="1" applyBorder="1" applyAlignment="1">
      <alignment/>
    </xf>
    <xf numFmtId="0" fontId="37" fillId="0" borderId="43" xfId="0" applyFont="1" applyBorder="1" applyAlignment="1">
      <alignment/>
    </xf>
    <xf numFmtId="0" fontId="37" fillId="0" borderId="44" xfId="0" applyFont="1" applyBorder="1" applyAlignment="1">
      <alignment/>
    </xf>
    <xf numFmtId="0" fontId="37" fillId="0" borderId="45" xfId="0" applyFont="1" applyBorder="1" applyAlignment="1">
      <alignment/>
    </xf>
    <xf numFmtId="0" fontId="37" fillId="0" borderId="46" xfId="0" applyFont="1" applyBorder="1" applyAlignment="1">
      <alignment/>
    </xf>
    <xf numFmtId="0" fontId="0" fillId="0" borderId="53" xfId="0" applyFont="1" applyBorder="1" applyAlignment="1">
      <alignment/>
    </xf>
    <xf numFmtId="10" fontId="0" fillId="0" borderId="54" xfId="0" applyNumberFormat="1" applyFont="1" applyBorder="1" applyAlignment="1">
      <alignment/>
    </xf>
    <xf numFmtId="10" fontId="0" fillId="0" borderId="55" xfId="0" applyNumberFormat="1" applyFont="1" applyBorder="1" applyAlignment="1">
      <alignment/>
    </xf>
    <xf numFmtId="0" fontId="3" fillId="0" borderId="0" xfId="60" applyFont="1" applyAlignment="1">
      <alignment horizontal="left"/>
    </xf>
    <xf numFmtId="0" fontId="38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37" fillId="0" borderId="15" xfId="0" applyFont="1" applyBorder="1" applyAlignment="1">
      <alignment horizontal="left" wrapText="1"/>
    </xf>
    <xf numFmtId="0" fontId="0" fillId="0" borderId="10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NumberFormat="1" applyFont="1" applyBorder="1" applyAlignment="1">
      <alignment horizontal="left"/>
    </xf>
    <xf numFmtId="0" fontId="0" fillId="0" borderId="17" xfId="0" applyNumberFormat="1" applyFont="1" applyBorder="1" applyAlignment="1">
      <alignment horizontal="left"/>
    </xf>
    <xf numFmtId="10" fontId="0" fillId="0" borderId="10" xfId="0" applyNumberFormat="1" applyFont="1" applyBorder="1" applyAlignment="1">
      <alignment horizontal="left"/>
    </xf>
    <xf numFmtId="10" fontId="0" fillId="0" borderId="14" xfId="0" applyNumberFormat="1" applyFont="1" applyBorder="1" applyAlignment="1">
      <alignment horizontal="left"/>
    </xf>
    <xf numFmtId="10" fontId="0" fillId="0" borderId="16" xfId="0" applyNumberFormat="1" applyFont="1" applyBorder="1" applyAlignment="1">
      <alignment horizontal="left"/>
    </xf>
    <xf numFmtId="10" fontId="0" fillId="0" borderId="17" xfId="0" applyNumberFormat="1" applyFont="1" applyBorder="1" applyAlignment="1">
      <alignment horizontal="left"/>
    </xf>
    <xf numFmtId="0" fontId="37" fillId="0" borderId="10" xfId="0" applyFont="1" applyBorder="1" applyAlignment="1">
      <alignment horizontal="center"/>
    </xf>
    <xf numFmtId="0" fontId="3" fillId="0" borderId="0" xfId="61" applyFont="1" applyAlignment="1">
      <alignment horizontal="left"/>
    </xf>
    <xf numFmtId="0" fontId="2" fillId="0" borderId="0" xfId="61" applyFont="1" applyAlignment="1">
      <alignment horizontal="left"/>
    </xf>
    <xf numFmtId="0" fontId="37" fillId="0" borderId="15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7" fillId="0" borderId="0" xfId="0" applyFont="1" applyFill="1" applyBorder="1" applyAlignment="1">
      <alignment horizontal="left"/>
    </xf>
    <xf numFmtId="0" fontId="37" fillId="0" borderId="0" xfId="0" applyNumberFormat="1" applyFont="1" applyBorder="1" applyAlignment="1">
      <alignment horizontal="left"/>
    </xf>
    <xf numFmtId="0" fontId="37" fillId="0" borderId="15" xfId="0" applyFont="1" applyFill="1" applyBorder="1" applyAlignment="1">
      <alignment horizontal="left" wrapText="1"/>
    </xf>
    <xf numFmtId="0" fontId="37" fillId="0" borderId="26" xfId="0" applyFont="1" applyBorder="1" applyAlignment="1">
      <alignment horizontal="left"/>
    </xf>
    <xf numFmtId="0" fontId="37" fillId="0" borderId="10" xfId="0" applyFont="1" applyBorder="1" applyAlignment="1">
      <alignment horizontal="center"/>
    </xf>
    <xf numFmtId="0" fontId="37" fillId="0" borderId="21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38" xfId="0" applyFont="1" applyBorder="1" applyAlignment="1">
      <alignment horizontal="center"/>
    </xf>
    <xf numFmtId="0" fontId="37" fillId="0" borderId="56" xfId="0" applyFont="1" applyBorder="1" applyAlignment="1">
      <alignment horizontal="center"/>
    </xf>
    <xf numFmtId="0" fontId="37" fillId="0" borderId="26" xfId="0" applyFont="1" applyBorder="1" applyAlignment="1">
      <alignment horizontal="center" wrapText="1"/>
    </xf>
    <xf numFmtId="0" fontId="37" fillId="0" borderId="27" xfId="0" applyFont="1" applyBorder="1" applyAlignment="1">
      <alignment horizontal="center" wrapText="1"/>
    </xf>
    <xf numFmtId="0" fontId="37" fillId="0" borderId="26" xfId="0" applyFont="1" applyFill="1" applyBorder="1" applyAlignment="1">
      <alignment horizontal="center" wrapText="1"/>
    </xf>
    <xf numFmtId="0" fontId="37" fillId="0" borderId="27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2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24">
      <selection activeCell="I7" sqref="I7"/>
    </sheetView>
  </sheetViews>
  <sheetFormatPr defaultColWidth="8.88671875" defaultRowHeight="15"/>
  <cols>
    <col min="1" max="1" width="12.3359375" style="43" customWidth="1"/>
    <col min="2" max="2" width="12.10546875" style="43" bestFit="1" customWidth="1"/>
    <col min="3" max="3" width="10.77734375" style="43" customWidth="1"/>
    <col min="4" max="4" width="11.99609375" style="43" customWidth="1"/>
    <col min="5" max="5" width="10.99609375" style="43" bestFit="1" customWidth="1"/>
    <col min="6" max="6" width="7.10546875" style="43" bestFit="1" customWidth="1"/>
    <col min="7" max="7" width="12.77734375" style="43" bestFit="1" customWidth="1"/>
    <col min="8" max="8" width="11.3359375" style="43" bestFit="1" customWidth="1"/>
    <col min="9" max="9" width="11.6640625" style="43" bestFit="1" customWidth="1"/>
    <col min="10" max="10" width="10.99609375" style="43" bestFit="1" customWidth="1"/>
    <col min="11" max="11" width="6.99609375" style="43" bestFit="1" customWidth="1"/>
    <col min="12" max="13" width="10.88671875" style="43" bestFit="1" customWidth="1"/>
    <col min="14" max="14" width="8.88671875" style="43" customWidth="1"/>
    <col min="15" max="15" width="24.4453125" style="43" bestFit="1" customWidth="1"/>
    <col min="16" max="16" width="11.99609375" style="43" bestFit="1" customWidth="1"/>
    <col min="17" max="17" width="8.6640625" style="43" bestFit="1" customWidth="1"/>
    <col min="18" max="18" width="16.77734375" style="43" bestFit="1" customWidth="1"/>
    <col min="19" max="19" width="10.88671875" style="43" bestFit="1" customWidth="1"/>
    <col min="20" max="20" width="6.99609375" style="43" bestFit="1" customWidth="1"/>
    <col min="21" max="21" width="12.6640625" style="43" bestFit="1" customWidth="1"/>
    <col min="22" max="22" width="11.21484375" style="43" bestFit="1" customWidth="1"/>
    <col min="23" max="23" width="11.5546875" style="43" bestFit="1" customWidth="1"/>
    <col min="24" max="24" width="10.88671875" style="43" bestFit="1" customWidth="1"/>
    <col min="25" max="25" width="6.99609375" style="43" bestFit="1" customWidth="1"/>
    <col min="26" max="27" width="10.88671875" style="43" bestFit="1" customWidth="1"/>
    <col min="28" max="16384" width="8.88671875" style="43" customWidth="1"/>
  </cols>
  <sheetData>
    <row r="1" ht="15">
      <c r="A1" s="42" t="s">
        <v>67</v>
      </c>
    </row>
    <row r="2" ht="15">
      <c r="A2" s="44" t="s">
        <v>68</v>
      </c>
    </row>
    <row r="3" ht="15">
      <c r="A3" s="44"/>
    </row>
    <row r="4" ht="15.75" thickBot="1">
      <c r="A4" s="11" t="s">
        <v>36</v>
      </c>
    </row>
    <row r="5" spans="1:13" ht="15">
      <c r="A5" s="62" t="s">
        <v>0</v>
      </c>
      <c r="B5" s="70" t="s">
        <v>69</v>
      </c>
      <c r="C5" s="70" t="s">
        <v>70</v>
      </c>
      <c r="D5" s="70" t="s">
        <v>71</v>
      </c>
      <c r="E5" s="70" t="s">
        <v>72</v>
      </c>
      <c r="F5" s="70" t="s">
        <v>73</v>
      </c>
      <c r="G5" s="70" t="s">
        <v>74</v>
      </c>
      <c r="H5" s="70" t="s">
        <v>75</v>
      </c>
      <c r="I5" s="70" t="s">
        <v>76</v>
      </c>
      <c r="J5" s="70" t="s">
        <v>77</v>
      </c>
      <c r="K5" s="70" t="s">
        <v>78</v>
      </c>
      <c r="L5" s="70" t="s">
        <v>79</v>
      </c>
      <c r="M5" s="73" t="s">
        <v>48</v>
      </c>
    </row>
    <row r="6" spans="1:13" ht="15">
      <c r="A6" s="65" t="s">
        <v>42</v>
      </c>
      <c r="B6" s="71">
        <v>19</v>
      </c>
      <c r="C6" s="71">
        <v>182</v>
      </c>
      <c r="D6" s="71">
        <v>396</v>
      </c>
      <c r="E6" s="71">
        <v>513</v>
      </c>
      <c r="F6" s="71">
        <v>636</v>
      </c>
      <c r="G6" s="71">
        <v>714</v>
      </c>
      <c r="H6" s="71">
        <v>865</v>
      </c>
      <c r="I6" s="71">
        <v>977</v>
      </c>
      <c r="J6" s="71">
        <v>813</v>
      </c>
      <c r="K6" s="71">
        <v>497</v>
      </c>
      <c r="L6" s="71">
        <v>160</v>
      </c>
      <c r="M6" s="74">
        <v>5772</v>
      </c>
    </row>
    <row r="7" spans="1:13" ht="15" thickBot="1">
      <c r="A7" s="67" t="s">
        <v>34</v>
      </c>
      <c r="B7" s="72">
        <v>0.003291753291753292</v>
      </c>
      <c r="C7" s="72">
        <v>0.03153153153153153</v>
      </c>
      <c r="D7" s="72">
        <v>0.06860706860706861</v>
      </c>
      <c r="E7" s="72">
        <v>0.08887733887733888</v>
      </c>
      <c r="F7" s="72">
        <v>0.1101871101871102</v>
      </c>
      <c r="G7" s="72">
        <v>0.12370062370062371</v>
      </c>
      <c r="H7" s="72">
        <v>0.14986139986139987</v>
      </c>
      <c r="I7" s="72">
        <v>0.16926541926541927</v>
      </c>
      <c r="J7" s="72">
        <v>0.14085239085239085</v>
      </c>
      <c r="K7" s="72">
        <v>0.0861053361053361</v>
      </c>
      <c r="L7" s="72">
        <v>0.02772002772002772</v>
      </c>
      <c r="M7" s="191"/>
    </row>
    <row r="9" ht="15.75" thickBot="1">
      <c r="A9" s="55" t="s">
        <v>50</v>
      </c>
    </row>
    <row r="10" spans="1:12" ht="30.75">
      <c r="A10" s="62" t="s">
        <v>0</v>
      </c>
      <c r="B10" s="70" t="s">
        <v>27</v>
      </c>
      <c r="C10" s="70" t="s">
        <v>28</v>
      </c>
      <c r="D10" s="70" t="s">
        <v>29</v>
      </c>
      <c r="E10" s="70" t="s">
        <v>30</v>
      </c>
      <c r="F10" s="70" t="s">
        <v>31</v>
      </c>
      <c r="G10" s="70" t="s">
        <v>51</v>
      </c>
      <c r="H10" s="70" t="s">
        <v>17</v>
      </c>
      <c r="I10" s="78" t="s">
        <v>18</v>
      </c>
      <c r="J10" s="70" t="s">
        <v>32</v>
      </c>
      <c r="K10" s="70" t="s">
        <v>82</v>
      </c>
      <c r="L10" s="73" t="s">
        <v>48</v>
      </c>
    </row>
    <row r="11" spans="1:12" ht="15">
      <c r="A11" s="65" t="s">
        <v>42</v>
      </c>
      <c r="B11" s="71">
        <v>13</v>
      </c>
      <c r="C11" s="71">
        <v>656</v>
      </c>
      <c r="D11" s="71">
        <v>2</v>
      </c>
      <c r="E11" s="71">
        <v>2</v>
      </c>
      <c r="F11" s="71">
        <v>7</v>
      </c>
      <c r="G11" s="71">
        <v>692</v>
      </c>
      <c r="H11" s="71">
        <v>52</v>
      </c>
      <c r="I11" s="71">
        <v>65</v>
      </c>
      <c r="J11" s="71">
        <v>1</v>
      </c>
      <c r="K11" s="71">
        <v>4282</v>
      </c>
      <c r="L11" s="74">
        <v>5772</v>
      </c>
    </row>
    <row r="12" spans="1:12" ht="15" thickBot="1">
      <c r="A12" s="67" t="s">
        <v>34</v>
      </c>
      <c r="B12" s="72">
        <v>0.0022522522522522522</v>
      </c>
      <c r="C12" s="72">
        <v>0.11365211365211365</v>
      </c>
      <c r="D12" s="72">
        <v>0.0003465003465003465</v>
      </c>
      <c r="E12" s="72">
        <v>0.0003465003465003465</v>
      </c>
      <c r="F12" s="72">
        <v>0.0012127512127512127</v>
      </c>
      <c r="G12" s="72">
        <v>0.11988911988911989</v>
      </c>
      <c r="H12" s="72">
        <v>0.009009009009009009</v>
      </c>
      <c r="I12" s="72">
        <v>0.01126126126126126</v>
      </c>
      <c r="J12" s="72">
        <v>0.00017325017325017325</v>
      </c>
      <c r="K12" s="72">
        <v>0.7418572418572419</v>
      </c>
      <c r="L12" s="75"/>
    </row>
    <row r="14" ht="15.75" thickBot="1">
      <c r="A14" s="55" t="s">
        <v>62</v>
      </c>
    </row>
    <row r="15" spans="1:4" ht="15">
      <c r="A15" s="62" t="s">
        <v>0</v>
      </c>
      <c r="B15" s="70" t="s">
        <v>4</v>
      </c>
      <c r="C15" s="70" t="s">
        <v>5</v>
      </c>
      <c r="D15" s="73" t="s">
        <v>48</v>
      </c>
    </row>
    <row r="16" spans="1:4" ht="15">
      <c r="A16" s="65" t="s">
        <v>42</v>
      </c>
      <c r="B16" s="71">
        <v>4077</v>
      </c>
      <c r="C16" s="71">
        <v>1695</v>
      </c>
      <c r="D16" s="74">
        <v>5772</v>
      </c>
    </row>
    <row r="17" spans="1:4" ht="15" thickBot="1">
      <c r="A17" s="67" t="s">
        <v>34</v>
      </c>
      <c r="B17" s="72">
        <v>0.7063409563409564</v>
      </c>
      <c r="C17" s="72">
        <v>0.29365904365904366</v>
      </c>
      <c r="D17" s="75"/>
    </row>
    <row r="19" ht="15.75" thickBot="1">
      <c r="A19" s="60" t="s">
        <v>83</v>
      </c>
    </row>
    <row r="20" spans="1:6" ht="15">
      <c r="A20" s="86"/>
      <c r="B20" s="200" t="s">
        <v>169</v>
      </c>
      <c r="C20" s="200"/>
      <c r="D20" s="200" t="s">
        <v>170</v>
      </c>
      <c r="E20" s="200"/>
      <c r="F20" s="87" t="s">
        <v>42</v>
      </c>
    </row>
    <row r="21" spans="1:6" ht="15">
      <c r="A21" s="88" t="s">
        <v>62</v>
      </c>
      <c r="B21" s="79" t="s">
        <v>42</v>
      </c>
      <c r="C21" s="89" t="s">
        <v>34</v>
      </c>
      <c r="D21" s="79" t="s">
        <v>42</v>
      </c>
      <c r="E21" s="89" t="s">
        <v>34</v>
      </c>
      <c r="F21" s="90"/>
    </row>
    <row r="22" spans="1:6" ht="15">
      <c r="A22" s="91" t="s">
        <v>4</v>
      </c>
      <c r="B22" s="71">
        <v>2000</v>
      </c>
      <c r="C22" s="80">
        <f>B22/F22</f>
        <v>0.4905567819475104</v>
      </c>
      <c r="D22" s="71">
        <v>2077</v>
      </c>
      <c r="E22" s="80">
        <f>D22/F22</f>
        <v>0.5094432180524896</v>
      </c>
      <c r="F22" s="74">
        <f>B22+D22</f>
        <v>4077</v>
      </c>
    </row>
    <row r="23" spans="1:6" ht="15">
      <c r="A23" s="91" t="s">
        <v>5</v>
      </c>
      <c r="B23" s="71">
        <v>1358</v>
      </c>
      <c r="C23" s="80">
        <f>B23/F23</f>
        <v>0.8011799410029499</v>
      </c>
      <c r="D23" s="71">
        <v>337</v>
      </c>
      <c r="E23" s="80">
        <f>D23/F23</f>
        <v>0.19882005899705016</v>
      </c>
      <c r="F23" s="74">
        <f>B23+D23</f>
        <v>1695</v>
      </c>
    </row>
    <row r="24" spans="1:6" ht="15.75" thickBot="1">
      <c r="A24" s="93" t="s">
        <v>48</v>
      </c>
      <c r="B24" s="94">
        <v>3358</v>
      </c>
      <c r="C24" s="95"/>
      <c r="D24" s="94">
        <v>2414</v>
      </c>
      <c r="E24" s="95"/>
      <c r="F24" s="96">
        <f>B24+D24</f>
        <v>5772</v>
      </c>
    </row>
    <row r="27" ht="15.75" thickBot="1">
      <c r="A27" s="60" t="s">
        <v>54</v>
      </c>
    </row>
    <row r="28" spans="1:7" ht="46.5">
      <c r="A28" s="86" t="s">
        <v>0</v>
      </c>
      <c r="B28" s="70" t="s">
        <v>25</v>
      </c>
      <c r="C28" s="78" t="s">
        <v>186</v>
      </c>
      <c r="D28" s="78" t="s">
        <v>26</v>
      </c>
      <c r="E28" s="78" t="s">
        <v>85</v>
      </c>
      <c r="F28" s="70" t="s">
        <v>82</v>
      </c>
      <c r="G28" s="73" t="s">
        <v>48</v>
      </c>
    </row>
    <row r="29" spans="1:7" ht="15">
      <c r="A29" s="98" t="s">
        <v>42</v>
      </c>
      <c r="B29" s="71">
        <v>13</v>
      </c>
      <c r="C29" s="71">
        <v>41</v>
      </c>
      <c r="D29" s="71">
        <v>1385</v>
      </c>
      <c r="E29" s="71">
        <v>64</v>
      </c>
      <c r="F29" s="71">
        <v>4269</v>
      </c>
      <c r="G29" s="74">
        <v>5772</v>
      </c>
    </row>
    <row r="30" spans="1:7" ht="15" thickBot="1">
      <c r="A30" s="99" t="s">
        <v>34</v>
      </c>
      <c r="B30" s="72">
        <v>0.0022522522522522522</v>
      </c>
      <c r="C30" s="72">
        <v>0.007103257103257103</v>
      </c>
      <c r="D30" s="72">
        <v>0.23995148995148996</v>
      </c>
      <c r="E30" s="72">
        <v>0.011088011088011088</v>
      </c>
      <c r="F30" s="72">
        <v>0.7396049896049897</v>
      </c>
      <c r="G30" s="75"/>
    </row>
    <row r="33" ht="15.75" thickBot="1">
      <c r="A33" s="42" t="s">
        <v>58</v>
      </c>
    </row>
    <row r="34" spans="1:12" ht="15">
      <c r="A34" s="86" t="s">
        <v>0</v>
      </c>
      <c r="B34" s="63" t="s">
        <v>86</v>
      </c>
      <c r="C34" s="63" t="s">
        <v>87</v>
      </c>
      <c r="D34" s="63" t="s">
        <v>12</v>
      </c>
      <c r="E34" s="63" t="s">
        <v>88</v>
      </c>
      <c r="F34" s="63" t="s">
        <v>89</v>
      </c>
      <c r="G34" s="63" t="s">
        <v>17</v>
      </c>
      <c r="H34" s="63" t="s">
        <v>90</v>
      </c>
      <c r="I34" s="63" t="s">
        <v>91</v>
      </c>
      <c r="J34" s="63" t="s">
        <v>92</v>
      </c>
      <c r="K34" s="63" t="s">
        <v>82</v>
      </c>
      <c r="L34" s="64" t="s">
        <v>48</v>
      </c>
    </row>
    <row r="35" spans="1:12" ht="15">
      <c r="A35" s="98" t="s">
        <v>42</v>
      </c>
      <c r="B35" s="58">
        <v>23</v>
      </c>
      <c r="C35" s="58">
        <v>42</v>
      </c>
      <c r="D35" s="58">
        <v>9</v>
      </c>
      <c r="E35" s="58">
        <v>14</v>
      </c>
      <c r="F35" s="58">
        <v>45</v>
      </c>
      <c r="G35" s="58">
        <v>23</v>
      </c>
      <c r="H35" s="58">
        <v>25</v>
      </c>
      <c r="I35" s="58">
        <v>30</v>
      </c>
      <c r="J35" s="58">
        <v>4579</v>
      </c>
      <c r="K35" s="58">
        <v>982</v>
      </c>
      <c r="L35" s="66">
        <v>5772</v>
      </c>
    </row>
    <row r="36" spans="1:12" ht="15" thickBot="1">
      <c r="A36" s="99" t="s">
        <v>34</v>
      </c>
      <c r="B36" s="68">
        <v>0.003984753984753985</v>
      </c>
      <c r="C36" s="68">
        <v>0.007276507276507277</v>
      </c>
      <c r="D36" s="68">
        <v>0.0015592515592515593</v>
      </c>
      <c r="E36" s="68">
        <v>0.0024255024255024253</v>
      </c>
      <c r="F36" s="68">
        <v>0.007796257796257797</v>
      </c>
      <c r="G36" s="68">
        <v>0.003984753984753985</v>
      </c>
      <c r="H36" s="68">
        <v>0.004331254331254331</v>
      </c>
      <c r="I36" s="68">
        <v>0.005197505197505198</v>
      </c>
      <c r="J36" s="68">
        <v>0.7933125433125433</v>
      </c>
      <c r="K36" s="68">
        <v>0.17013167013167013</v>
      </c>
      <c r="L36" s="69"/>
    </row>
    <row r="39" spans="1:15" ht="15.75" thickBot="1">
      <c r="A39" s="55" t="s">
        <v>52</v>
      </c>
      <c r="O39" s="55" t="s">
        <v>52</v>
      </c>
    </row>
    <row r="40" spans="1:19" ht="15">
      <c r="A40" s="86" t="s">
        <v>0</v>
      </c>
      <c r="B40" s="63" t="s">
        <v>56</v>
      </c>
      <c r="C40" s="63" t="s">
        <v>57</v>
      </c>
      <c r="D40" s="63" t="s">
        <v>82</v>
      </c>
      <c r="E40" s="64" t="s">
        <v>48</v>
      </c>
      <c r="O40" s="45" t="s">
        <v>0</v>
      </c>
      <c r="P40" s="45" t="s">
        <v>56</v>
      </c>
      <c r="Q40" s="46" t="s">
        <v>57</v>
      </c>
      <c r="R40" s="46" t="s">
        <v>82</v>
      </c>
      <c r="S40" s="47" t="s">
        <v>48</v>
      </c>
    </row>
    <row r="41" spans="1:19" ht="15">
      <c r="A41" s="98" t="s">
        <v>42</v>
      </c>
      <c r="B41" s="58">
        <v>3862</v>
      </c>
      <c r="C41" s="58">
        <v>183</v>
      </c>
      <c r="D41" s="58">
        <v>1727</v>
      </c>
      <c r="E41" s="66">
        <v>5772</v>
      </c>
      <c r="O41" s="48" t="s">
        <v>80</v>
      </c>
      <c r="P41" s="49">
        <f>B41/$E41</f>
        <v>0.6690921690921691</v>
      </c>
      <c r="Q41" s="49">
        <f aca="true" t="shared" si="0" ref="Q41:S42">C41/$E41</f>
        <v>0.03170478170478171</v>
      </c>
      <c r="R41" s="49">
        <f t="shared" si="0"/>
        <v>0.2992030492030492</v>
      </c>
      <c r="S41" s="50">
        <f t="shared" si="0"/>
        <v>1</v>
      </c>
    </row>
    <row r="42" spans="1:19" ht="15" thickBot="1">
      <c r="A42" s="99" t="s">
        <v>34</v>
      </c>
      <c r="B42" s="68">
        <v>0.6690921690921691</v>
      </c>
      <c r="C42" s="68">
        <v>0.03170478170478171</v>
      </c>
      <c r="D42" s="68">
        <v>0.2992030492030492</v>
      </c>
      <c r="E42" s="69"/>
      <c r="O42" s="52" t="s">
        <v>81</v>
      </c>
      <c r="P42" s="53" t="e">
        <f>B42/$E42</f>
        <v>#DIV/0!</v>
      </c>
      <c r="Q42" s="53" t="e">
        <f t="shared" si="0"/>
        <v>#DIV/0!</v>
      </c>
      <c r="R42" s="53" t="e">
        <f t="shared" si="0"/>
        <v>#DIV/0!</v>
      </c>
      <c r="S42" s="54" t="e">
        <f t="shared" si="0"/>
        <v>#DIV/0!</v>
      </c>
    </row>
  </sheetData>
  <sheetProtection/>
  <mergeCells count="2">
    <mergeCell ref="B20:C20"/>
    <mergeCell ref="D20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PageLayoutView="0" workbookViewId="0" topLeftCell="A1">
      <selection activeCell="J89" sqref="J89"/>
    </sheetView>
  </sheetViews>
  <sheetFormatPr defaultColWidth="8.88671875" defaultRowHeight="15"/>
  <cols>
    <col min="1" max="1" width="24.10546875" style="81" customWidth="1"/>
    <col min="2" max="7" width="8.88671875" style="81" customWidth="1"/>
    <col min="8" max="8" width="10.88671875" style="81" bestFit="1" customWidth="1"/>
    <col min="9" max="10" width="8.88671875" style="81" customWidth="1"/>
    <col min="11" max="11" width="22.77734375" style="81" bestFit="1" customWidth="1"/>
    <col min="12" max="12" width="8.5546875" style="81" customWidth="1"/>
    <col min="13" max="17" width="8.88671875" style="81" customWidth="1"/>
    <col min="18" max="18" width="11.5546875" style="81" customWidth="1"/>
    <col min="19" max="16384" width="8.88671875" style="81" customWidth="1"/>
  </cols>
  <sheetData>
    <row r="1" ht="15">
      <c r="A1" s="11" t="s">
        <v>93</v>
      </c>
    </row>
    <row r="2" spans="1:2" s="133" customFormat="1" ht="15">
      <c r="A2" s="134" t="s">
        <v>177</v>
      </c>
      <c r="B2" s="132" t="s">
        <v>171</v>
      </c>
    </row>
    <row r="3" spans="1:2" s="133" customFormat="1" ht="15">
      <c r="A3" s="134" t="s">
        <v>178</v>
      </c>
      <c r="B3" s="132" t="s">
        <v>172</v>
      </c>
    </row>
    <row r="4" spans="1:2" s="133" customFormat="1" ht="15">
      <c r="A4" s="134" t="s">
        <v>179</v>
      </c>
      <c r="B4" s="132" t="s">
        <v>173</v>
      </c>
    </row>
    <row r="5" spans="1:2" s="133" customFormat="1" ht="15">
      <c r="A5" s="134" t="s">
        <v>180</v>
      </c>
      <c r="B5" s="132" t="s">
        <v>174</v>
      </c>
    </row>
    <row r="6" spans="1:2" s="133" customFormat="1" ht="15">
      <c r="A6" s="134" t="s">
        <v>181</v>
      </c>
      <c r="B6" s="132" t="s">
        <v>175</v>
      </c>
    </row>
    <row r="7" spans="1:2" s="133" customFormat="1" ht="15">
      <c r="A7" s="135" t="s">
        <v>99</v>
      </c>
      <c r="B7" s="132" t="s">
        <v>176</v>
      </c>
    </row>
    <row r="8" spans="1:2" s="133" customFormat="1" ht="15">
      <c r="A8" s="135" t="s">
        <v>183</v>
      </c>
      <c r="B8" s="136" t="s">
        <v>182</v>
      </c>
    </row>
    <row r="9" ht="15" customHeight="1">
      <c r="A9" s="11"/>
    </row>
    <row r="10" spans="1:12" ht="21" customHeight="1">
      <c r="A10" s="11" t="s">
        <v>36</v>
      </c>
      <c r="K10" s="11" t="s">
        <v>36</v>
      </c>
      <c r="L10" s="11"/>
    </row>
    <row r="11" spans="1:18" ht="15">
      <c r="A11" s="10" t="s">
        <v>94</v>
      </c>
      <c r="B11" s="56" t="s">
        <v>95</v>
      </c>
      <c r="C11" s="56" t="s">
        <v>96</v>
      </c>
      <c r="D11" s="56" t="s">
        <v>97</v>
      </c>
      <c r="E11" s="56" t="s">
        <v>98</v>
      </c>
      <c r="F11" s="56" t="s">
        <v>99</v>
      </c>
      <c r="G11" s="56" t="s">
        <v>82</v>
      </c>
      <c r="H11" s="10" t="s">
        <v>48</v>
      </c>
      <c r="K11" s="10" t="s">
        <v>94</v>
      </c>
      <c r="L11" s="56" t="s">
        <v>95</v>
      </c>
      <c r="M11" s="56" t="s">
        <v>96</v>
      </c>
      <c r="N11" s="56" t="s">
        <v>97</v>
      </c>
      <c r="O11" s="56" t="s">
        <v>98</v>
      </c>
      <c r="P11" s="56" t="s">
        <v>99</v>
      </c>
      <c r="Q11" s="56" t="s">
        <v>82</v>
      </c>
      <c r="R11" s="10" t="s">
        <v>48</v>
      </c>
    </row>
    <row r="12" spans="1:18" ht="15">
      <c r="A12" s="100" t="s">
        <v>100</v>
      </c>
      <c r="B12" s="101">
        <v>1</v>
      </c>
      <c r="C12" s="102"/>
      <c r="D12" s="102">
        <v>1</v>
      </c>
      <c r="E12" s="102"/>
      <c r="F12" s="102">
        <v>4</v>
      </c>
      <c r="G12" s="102"/>
      <c r="H12" s="103">
        <v>6</v>
      </c>
      <c r="K12" s="100" t="s">
        <v>100</v>
      </c>
      <c r="L12" s="104">
        <f aca="true" t="shared" si="0" ref="L12:R12">B12/$H$12</f>
        <v>0.16666666666666666</v>
      </c>
      <c r="M12" s="104">
        <f t="shared" si="0"/>
        <v>0</v>
      </c>
      <c r="N12" s="104">
        <f t="shared" si="0"/>
        <v>0.16666666666666666</v>
      </c>
      <c r="O12" s="104">
        <f t="shared" si="0"/>
        <v>0</v>
      </c>
      <c r="P12" s="104">
        <f t="shared" si="0"/>
        <v>0.6666666666666666</v>
      </c>
      <c r="Q12" s="104">
        <f t="shared" si="0"/>
        <v>0</v>
      </c>
      <c r="R12" s="105">
        <f t="shared" si="0"/>
        <v>1</v>
      </c>
    </row>
    <row r="13" spans="1:18" ht="15">
      <c r="A13" s="100" t="s">
        <v>101</v>
      </c>
      <c r="B13" s="106">
        <v>2</v>
      </c>
      <c r="C13" s="107">
        <v>48</v>
      </c>
      <c r="D13" s="107">
        <v>58</v>
      </c>
      <c r="E13" s="107">
        <v>8</v>
      </c>
      <c r="F13" s="107">
        <v>39</v>
      </c>
      <c r="G13" s="107">
        <v>16</v>
      </c>
      <c r="H13" s="108">
        <v>171</v>
      </c>
      <c r="K13" s="100" t="s">
        <v>101</v>
      </c>
      <c r="L13" s="109">
        <f aca="true" t="shared" si="1" ref="L13:R13">B13/$H$13</f>
        <v>0.011695906432748537</v>
      </c>
      <c r="M13" s="109">
        <f t="shared" si="1"/>
        <v>0.2807017543859649</v>
      </c>
      <c r="N13" s="109">
        <f t="shared" si="1"/>
        <v>0.3391812865497076</v>
      </c>
      <c r="O13" s="109">
        <f t="shared" si="1"/>
        <v>0.04678362573099415</v>
      </c>
      <c r="P13" s="109">
        <f t="shared" si="1"/>
        <v>0.22807017543859648</v>
      </c>
      <c r="Q13" s="109">
        <f t="shared" si="1"/>
        <v>0.0935672514619883</v>
      </c>
      <c r="R13" s="110">
        <f t="shared" si="1"/>
        <v>1</v>
      </c>
    </row>
    <row r="14" spans="1:18" ht="15">
      <c r="A14" s="100" t="s">
        <v>102</v>
      </c>
      <c r="B14" s="106">
        <v>6</v>
      </c>
      <c r="C14" s="107">
        <v>90</v>
      </c>
      <c r="D14" s="107">
        <v>170</v>
      </c>
      <c r="E14" s="107">
        <v>31</v>
      </c>
      <c r="F14" s="107">
        <v>67</v>
      </c>
      <c r="G14" s="107">
        <v>50</v>
      </c>
      <c r="H14" s="108">
        <v>414</v>
      </c>
      <c r="K14" s="100" t="s">
        <v>102</v>
      </c>
      <c r="L14" s="109">
        <f aca="true" t="shared" si="2" ref="L14:R14">B14/$H$14</f>
        <v>0.014492753623188406</v>
      </c>
      <c r="M14" s="109">
        <f t="shared" si="2"/>
        <v>0.21739130434782608</v>
      </c>
      <c r="N14" s="109">
        <f t="shared" si="2"/>
        <v>0.4106280193236715</v>
      </c>
      <c r="O14" s="109">
        <f t="shared" si="2"/>
        <v>0.0748792270531401</v>
      </c>
      <c r="P14" s="109">
        <f t="shared" si="2"/>
        <v>0.16183574879227053</v>
      </c>
      <c r="Q14" s="109">
        <f t="shared" si="2"/>
        <v>0.12077294685990338</v>
      </c>
      <c r="R14" s="110">
        <f t="shared" si="2"/>
        <v>1</v>
      </c>
    </row>
    <row r="15" spans="1:18" ht="15">
      <c r="A15" s="100" t="s">
        <v>103</v>
      </c>
      <c r="B15" s="106">
        <v>1</v>
      </c>
      <c r="C15" s="107">
        <v>98</v>
      </c>
      <c r="D15" s="107">
        <v>257</v>
      </c>
      <c r="E15" s="107">
        <v>48</v>
      </c>
      <c r="F15" s="107">
        <v>59</v>
      </c>
      <c r="G15" s="107">
        <v>69</v>
      </c>
      <c r="H15" s="108">
        <v>532</v>
      </c>
      <c r="K15" s="100" t="s">
        <v>103</v>
      </c>
      <c r="L15" s="109">
        <f aca="true" t="shared" si="3" ref="L15:R15">B15/$H$15</f>
        <v>0.0018796992481203006</v>
      </c>
      <c r="M15" s="109">
        <f t="shared" si="3"/>
        <v>0.18421052631578946</v>
      </c>
      <c r="N15" s="109">
        <f t="shared" si="3"/>
        <v>0.4830827067669173</v>
      </c>
      <c r="O15" s="109">
        <f t="shared" si="3"/>
        <v>0.09022556390977443</v>
      </c>
      <c r="P15" s="109">
        <f t="shared" si="3"/>
        <v>0.11090225563909774</v>
      </c>
      <c r="Q15" s="109">
        <f t="shared" si="3"/>
        <v>0.12969924812030076</v>
      </c>
      <c r="R15" s="110">
        <f t="shared" si="3"/>
        <v>1</v>
      </c>
    </row>
    <row r="16" spans="1:18" ht="15">
      <c r="A16" s="100" t="s">
        <v>104</v>
      </c>
      <c r="B16" s="106">
        <v>7</v>
      </c>
      <c r="C16" s="107">
        <v>112</v>
      </c>
      <c r="D16" s="107">
        <v>311</v>
      </c>
      <c r="E16" s="107">
        <v>87</v>
      </c>
      <c r="F16" s="107">
        <v>53</v>
      </c>
      <c r="G16" s="107">
        <v>86</v>
      </c>
      <c r="H16" s="108">
        <v>656</v>
      </c>
      <c r="K16" s="100" t="s">
        <v>104</v>
      </c>
      <c r="L16" s="109">
        <f aca="true" t="shared" si="4" ref="L16:R16">B16/$H$16</f>
        <v>0.010670731707317074</v>
      </c>
      <c r="M16" s="109">
        <f t="shared" si="4"/>
        <v>0.17073170731707318</v>
      </c>
      <c r="N16" s="109">
        <f t="shared" si="4"/>
        <v>0.4740853658536585</v>
      </c>
      <c r="O16" s="109">
        <f t="shared" si="4"/>
        <v>0.1326219512195122</v>
      </c>
      <c r="P16" s="109">
        <f t="shared" si="4"/>
        <v>0.08079268292682927</v>
      </c>
      <c r="Q16" s="109">
        <f t="shared" si="4"/>
        <v>0.13109756097560976</v>
      </c>
      <c r="R16" s="110">
        <f t="shared" si="4"/>
        <v>1</v>
      </c>
    </row>
    <row r="17" spans="1:18" ht="15">
      <c r="A17" s="100" t="s">
        <v>105</v>
      </c>
      <c r="B17" s="106">
        <v>5</v>
      </c>
      <c r="C17" s="107">
        <v>143</v>
      </c>
      <c r="D17" s="107">
        <v>341</v>
      </c>
      <c r="E17" s="107">
        <v>94</v>
      </c>
      <c r="F17" s="107">
        <v>47</v>
      </c>
      <c r="G17" s="107">
        <v>80</v>
      </c>
      <c r="H17" s="108">
        <v>710</v>
      </c>
      <c r="K17" s="100" t="s">
        <v>105</v>
      </c>
      <c r="L17" s="109">
        <f aca="true" t="shared" si="5" ref="L17:R17">B17/$H$17</f>
        <v>0.007042253521126761</v>
      </c>
      <c r="M17" s="109">
        <f t="shared" si="5"/>
        <v>0.20140845070422536</v>
      </c>
      <c r="N17" s="109">
        <f t="shared" si="5"/>
        <v>0.4802816901408451</v>
      </c>
      <c r="O17" s="109">
        <f t="shared" si="5"/>
        <v>0.1323943661971831</v>
      </c>
      <c r="P17" s="109">
        <f t="shared" si="5"/>
        <v>0.06619718309859154</v>
      </c>
      <c r="Q17" s="109">
        <f t="shared" si="5"/>
        <v>0.11267605633802817</v>
      </c>
      <c r="R17" s="110">
        <f t="shared" si="5"/>
        <v>1</v>
      </c>
    </row>
    <row r="18" spans="1:18" ht="15">
      <c r="A18" s="100" t="s">
        <v>106</v>
      </c>
      <c r="B18" s="106">
        <v>9</v>
      </c>
      <c r="C18" s="107">
        <v>179</v>
      </c>
      <c r="D18" s="107">
        <v>419</v>
      </c>
      <c r="E18" s="107">
        <v>131</v>
      </c>
      <c r="F18" s="107">
        <v>38</v>
      </c>
      <c r="G18" s="107">
        <v>106</v>
      </c>
      <c r="H18" s="108">
        <v>882</v>
      </c>
      <c r="K18" s="100" t="s">
        <v>106</v>
      </c>
      <c r="L18" s="109">
        <f aca="true" t="shared" si="6" ref="L18:R18">B18/$H$18</f>
        <v>0.01020408163265306</v>
      </c>
      <c r="M18" s="109">
        <f t="shared" si="6"/>
        <v>0.20294784580498867</v>
      </c>
      <c r="N18" s="109">
        <f t="shared" si="6"/>
        <v>0.47505668934240364</v>
      </c>
      <c r="O18" s="109">
        <f t="shared" si="6"/>
        <v>0.14852607709750568</v>
      </c>
      <c r="P18" s="109">
        <f t="shared" si="6"/>
        <v>0.04308390022675737</v>
      </c>
      <c r="Q18" s="109">
        <f t="shared" si="6"/>
        <v>0.12018140589569161</v>
      </c>
      <c r="R18" s="110">
        <f t="shared" si="6"/>
        <v>1</v>
      </c>
    </row>
    <row r="19" spans="1:18" ht="15">
      <c r="A19" s="100" t="s">
        <v>107</v>
      </c>
      <c r="B19" s="106">
        <v>11</v>
      </c>
      <c r="C19" s="107">
        <v>198</v>
      </c>
      <c r="D19" s="107">
        <v>507</v>
      </c>
      <c r="E19" s="107">
        <v>126</v>
      </c>
      <c r="F19" s="107">
        <v>54</v>
      </c>
      <c r="G19" s="107">
        <v>100</v>
      </c>
      <c r="H19" s="108">
        <v>996</v>
      </c>
      <c r="K19" s="100" t="s">
        <v>107</v>
      </c>
      <c r="L19" s="109">
        <f aca="true" t="shared" si="7" ref="L19:R19">B19/$H$19</f>
        <v>0.01104417670682731</v>
      </c>
      <c r="M19" s="109">
        <f t="shared" si="7"/>
        <v>0.19879518072289157</v>
      </c>
      <c r="N19" s="109">
        <f t="shared" si="7"/>
        <v>0.5090361445783133</v>
      </c>
      <c r="O19" s="109">
        <f t="shared" si="7"/>
        <v>0.12650602409638553</v>
      </c>
      <c r="P19" s="109">
        <f t="shared" si="7"/>
        <v>0.05421686746987952</v>
      </c>
      <c r="Q19" s="109">
        <f t="shared" si="7"/>
        <v>0.10040160642570281</v>
      </c>
      <c r="R19" s="110">
        <f t="shared" si="7"/>
        <v>1</v>
      </c>
    </row>
    <row r="20" spans="1:18" ht="15">
      <c r="A20" s="100" t="s">
        <v>108</v>
      </c>
      <c r="B20" s="106">
        <v>14</v>
      </c>
      <c r="C20" s="107">
        <v>174</v>
      </c>
      <c r="D20" s="107">
        <v>458</v>
      </c>
      <c r="E20" s="107">
        <v>84</v>
      </c>
      <c r="F20" s="107">
        <v>47</v>
      </c>
      <c r="G20" s="107">
        <v>103</v>
      </c>
      <c r="H20" s="108">
        <v>880</v>
      </c>
      <c r="K20" s="100" t="s">
        <v>108</v>
      </c>
      <c r="L20" s="109">
        <f aca="true" t="shared" si="8" ref="L20:R20">B20/$H$20</f>
        <v>0.015909090909090907</v>
      </c>
      <c r="M20" s="109">
        <f t="shared" si="8"/>
        <v>0.19772727272727272</v>
      </c>
      <c r="N20" s="109">
        <f t="shared" si="8"/>
        <v>0.5204545454545455</v>
      </c>
      <c r="O20" s="109">
        <f t="shared" si="8"/>
        <v>0.09545454545454546</v>
      </c>
      <c r="P20" s="109">
        <f t="shared" si="8"/>
        <v>0.053409090909090906</v>
      </c>
      <c r="Q20" s="109">
        <f t="shared" si="8"/>
        <v>0.11704545454545455</v>
      </c>
      <c r="R20" s="110">
        <f t="shared" si="8"/>
        <v>1</v>
      </c>
    </row>
    <row r="21" spans="1:18" ht="15">
      <c r="A21" s="100" t="s">
        <v>109</v>
      </c>
      <c r="B21" s="106">
        <v>8</v>
      </c>
      <c r="C21" s="107">
        <v>106</v>
      </c>
      <c r="D21" s="107">
        <v>285</v>
      </c>
      <c r="E21" s="107">
        <v>50</v>
      </c>
      <c r="F21" s="107">
        <v>43</v>
      </c>
      <c r="G21" s="107">
        <v>75</v>
      </c>
      <c r="H21" s="108">
        <v>567</v>
      </c>
      <c r="K21" s="100" t="s">
        <v>109</v>
      </c>
      <c r="L21" s="109">
        <f aca="true" t="shared" si="9" ref="L21:R21">B21/$H$21</f>
        <v>0.014109347442680775</v>
      </c>
      <c r="M21" s="109">
        <f t="shared" si="9"/>
        <v>0.18694885361552027</v>
      </c>
      <c r="N21" s="109">
        <f t="shared" si="9"/>
        <v>0.5026455026455027</v>
      </c>
      <c r="O21" s="109">
        <f t="shared" si="9"/>
        <v>0.08818342151675485</v>
      </c>
      <c r="P21" s="109">
        <f t="shared" si="9"/>
        <v>0.07583774250440917</v>
      </c>
      <c r="Q21" s="109">
        <f t="shared" si="9"/>
        <v>0.13227513227513227</v>
      </c>
      <c r="R21" s="110">
        <f t="shared" si="9"/>
        <v>1</v>
      </c>
    </row>
    <row r="22" spans="1:18" ht="15">
      <c r="A22" s="100" t="s">
        <v>110</v>
      </c>
      <c r="B22" s="106">
        <v>2</v>
      </c>
      <c r="C22" s="107">
        <v>38</v>
      </c>
      <c r="D22" s="107">
        <v>76</v>
      </c>
      <c r="E22" s="107">
        <v>4</v>
      </c>
      <c r="F22" s="107">
        <v>26</v>
      </c>
      <c r="G22" s="107">
        <v>23</v>
      </c>
      <c r="H22" s="108">
        <v>169</v>
      </c>
      <c r="K22" s="100" t="s">
        <v>110</v>
      </c>
      <c r="L22" s="109">
        <f aca="true" t="shared" si="10" ref="L22:R22">B22/$H$22</f>
        <v>0.011834319526627219</v>
      </c>
      <c r="M22" s="109">
        <f t="shared" si="10"/>
        <v>0.22485207100591717</v>
      </c>
      <c r="N22" s="109">
        <f t="shared" si="10"/>
        <v>0.44970414201183434</v>
      </c>
      <c r="O22" s="109">
        <f t="shared" si="10"/>
        <v>0.023668639053254437</v>
      </c>
      <c r="P22" s="109">
        <f t="shared" si="10"/>
        <v>0.15384615384615385</v>
      </c>
      <c r="Q22" s="109">
        <f t="shared" si="10"/>
        <v>0.13609467455621302</v>
      </c>
      <c r="R22" s="110">
        <f t="shared" si="10"/>
        <v>1</v>
      </c>
    </row>
    <row r="23" spans="1:18" ht="15">
      <c r="A23" s="10" t="s">
        <v>48</v>
      </c>
      <c r="B23" s="111">
        <v>66</v>
      </c>
      <c r="C23" s="112">
        <v>1186</v>
      </c>
      <c r="D23" s="112">
        <v>2883</v>
      </c>
      <c r="E23" s="112">
        <v>663</v>
      </c>
      <c r="F23" s="112">
        <v>477</v>
      </c>
      <c r="G23" s="112">
        <v>708</v>
      </c>
      <c r="H23" s="113">
        <v>5983</v>
      </c>
      <c r="K23" s="10" t="s">
        <v>48</v>
      </c>
      <c r="L23" s="114">
        <f aca="true" t="shared" si="11" ref="L23:R23">B23/$H$23</f>
        <v>0.011031255223132207</v>
      </c>
      <c r="M23" s="114">
        <f t="shared" si="11"/>
        <v>0.1982283135550727</v>
      </c>
      <c r="N23" s="114">
        <f t="shared" si="11"/>
        <v>0.48186528497409326</v>
      </c>
      <c r="O23" s="114">
        <f t="shared" si="11"/>
        <v>0.11081397292328263</v>
      </c>
      <c r="P23" s="114">
        <f t="shared" si="11"/>
        <v>0.07972589002172822</v>
      </c>
      <c r="Q23" s="114">
        <f t="shared" si="11"/>
        <v>0.11833528330269096</v>
      </c>
      <c r="R23" s="115">
        <f t="shared" si="11"/>
        <v>1</v>
      </c>
    </row>
    <row r="25" spans="1:11" ht="15">
      <c r="A25" s="55" t="s">
        <v>50</v>
      </c>
      <c r="K25" s="55" t="s">
        <v>50</v>
      </c>
    </row>
    <row r="26" spans="1:18" ht="15">
      <c r="A26" s="10"/>
      <c r="B26" s="56" t="s">
        <v>95</v>
      </c>
      <c r="C26" s="56" t="s">
        <v>96</v>
      </c>
      <c r="D26" s="56" t="s">
        <v>97</v>
      </c>
      <c r="E26" s="56" t="s">
        <v>98</v>
      </c>
      <c r="F26" s="56" t="s">
        <v>99</v>
      </c>
      <c r="G26" s="56" t="s">
        <v>82</v>
      </c>
      <c r="H26" s="10" t="s">
        <v>48</v>
      </c>
      <c r="K26" s="10"/>
      <c r="L26" s="56" t="s">
        <v>95</v>
      </c>
      <c r="M26" s="56" t="s">
        <v>96</v>
      </c>
      <c r="N26" s="56" t="s">
        <v>97</v>
      </c>
      <c r="O26" s="56" t="s">
        <v>98</v>
      </c>
      <c r="P26" s="56" t="s">
        <v>99</v>
      </c>
      <c r="Q26" s="56" t="s">
        <v>82</v>
      </c>
      <c r="R26" s="10" t="s">
        <v>48</v>
      </c>
    </row>
    <row r="27" spans="1:18" ht="15">
      <c r="A27" s="100" t="s">
        <v>27</v>
      </c>
      <c r="B27" s="116"/>
      <c r="C27" s="117">
        <v>3</v>
      </c>
      <c r="D27" s="117">
        <v>3</v>
      </c>
      <c r="E27" s="117">
        <v>2</v>
      </c>
      <c r="F27" s="117"/>
      <c r="G27" s="117">
        <v>1</v>
      </c>
      <c r="H27" s="118">
        <v>9</v>
      </c>
      <c r="K27" s="100" t="s">
        <v>27</v>
      </c>
      <c r="L27" s="104">
        <f aca="true" t="shared" si="12" ref="L27:R27">B27/$H$27</f>
        <v>0</v>
      </c>
      <c r="M27" s="104">
        <f t="shared" si="12"/>
        <v>0.3333333333333333</v>
      </c>
      <c r="N27" s="104">
        <f t="shared" si="12"/>
        <v>0.3333333333333333</v>
      </c>
      <c r="O27" s="104">
        <f t="shared" si="12"/>
        <v>0.2222222222222222</v>
      </c>
      <c r="P27" s="104">
        <f t="shared" si="12"/>
        <v>0</v>
      </c>
      <c r="Q27" s="104">
        <f t="shared" si="12"/>
        <v>0.1111111111111111</v>
      </c>
      <c r="R27" s="105">
        <f t="shared" si="12"/>
        <v>1</v>
      </c>
    </row>
    <row r="28" spans="1:18" ht="15">
      <c r="A28" s="100" t="s">
        <v>28</v>
      </c>
      <c r="B28" s="119">
        <v>9</v>
      </c>
      <c r="C28" s="120">
        <v>127</v>
      </c>
      <c r="D28" s="120">
        <v>243</v>
      </c>
      <c r="E28" s="120">
        <v>48</v>
      </c>
      <c r="F28" s="120">
        <v>21</v>
      </c>
      <c r="G28" s="120">
        <v>61</v>
      </c>
      <c r="H28" s="121">
        <v>509</v>
      </c>
      <c r="K28" s="100" t="s">
        <v>28</v>
      </c>
      <c r="L28" s="109">
        <f aca="true" t="shared" si="13" ref="L28:R28">B28/$H$28</f>
        <v>0.01768172888015717</v>
      </c>
      <c r="M28" s="109">
        <f t="shared" si="13"/>
        <v>0.24950884086444008</v>
      </c>
      <c r="N28" s="109">
        <f t="shared" si="13"/>
        <v>0.4774066797642436</v>
      </c>
      <c r="O28" s="109">
        <f t="shared" si="13"/>
        <v>0.09430255402750491</v>
      </c>
      <c r="P28" s="109">
        <f t="shared" si="13"/>
        <v>0.0412573673870334</v>
      </c>
      <c r="Q28" s="109">
        <f t="shared" si="13"/>
        <v>0.11984282907662082</v>
      </c>
      <c r="R28" s="110">
        <f t="shared" si="13"/>
        <v>1</v>
      </c>
    </row>
    <row r="29" spans="1:18" ht="15">
      <c r="A29" s="100" t="s">
        <v>29</v>
      </c>
      <c r="B29" s="119"/>
      <c r="C29" s="120"/>
      <c r="D29" s="120">
        <v>1</v>
      </c>
      <c r="E29" s="120"/>
      <c r="F29" s="120"/>
      <c r="G29" s="120"/>
      <c r="H29" s="121">
        <v>1</v>
      </c>
      <c r="K29" s="100" t="s">
        <v>29</v>
      </c>
      <c r="L29" s="109">
        <f aca="true" t="shared" si="14" ref="L29:R29">B29/$H$29</f>
        <v>0</v>
      </c>
      <c r="M29" s="109">
        <f t="shared" si="14"/>
        <v>0</v>
      </c>
      <c r="N29" s="109">
        <f t="shared" si="14"/>
        <v>1</v>
      </c>
      <c r="O29" s="109">
        <f t="shared" si="14"/>
        <v>0</v>
      </c>
      <c r="P29" s="109">
        <f t="shared" si="14"/>
        <v>0</v>
      </c>
      <c r="Q29" s="109">
        <f t="shared" si="14"/>
        <v>0</v>
      </c>
      <c r="R29" s="110">
        <f t="shared" si="14"/>
        <v>1</v>
      </c>
    </row>
    <row r="30" spans="1:18" ht="15">
      <c r="A30" s="100" t="s">
        <v>30</v>
      </c>
      <c r="B30" s="119"/>
      <c r="C30" s="120"/>
      <c r="D30" s="120">
        <v>1</v>
      </c>
      <c r="E30" s="120"/>
      <c r="F30" s="120"/>
      <c r="G30" s="120"/>
      <c r="H30" s="121">
        <v>1</v>
      </c>
      <c r="K30" s="100" t="s">
        <v>30</v>
      </c>
      <c r="L30" s="109">
        <f aca="true" t="shared" si="15" ref="L30:R30">B30/$H$30</f>
        <v>0</v>
      </c>
      <c r="M30" s="109">
        <f t="shared" si="15"/>
        <v>0</v>
      </c>
      <c r="N30" s="109">
        <f t="shared" si="15"/>
        <v>1</v>
      </c>
      <c r="O30" s="109">
        <f t="shared" si="15"/>
        <v>0</v>
      </c>
      <c r="P30" s="109">
        <f t="shared" si="15"/>
        <v>0</v>
      </c>
      <c r="Q30" s="109">
        <f t="shared" si="15"/>
        <v>0</v>
      </c>
      <c r="R30" s="110">
        <f t="shared" si="15"/>
        <v>1</v>
      </c>
    </row>
    <row r="31" spans="1:18" ht="15">
      <c r="A31" s="100" t="s">
        <v>31</v>
      </c>
      <c r="B31" s="119"/>
      <c r="C31" s="120"/>
      <c r="D31" s="120">
        <v>4</v>
      </c>
      <c r="E31" s="120"/>
      <c r="F31" s="120"/>
      <c r="G31" s="120"/>
      <c r="H31" s="121">
        <v>4</v>
      </c>
      <c r="K31" s="100" t="s">
        <v>31</v>
      </c>
      <c r="L31" s="109">
        <f aca="true" t="shared" si="16" ref="L31:R31">B31/$H$31</f>
        <v>0</v>
      </c>
      <c r="M31" s="109">
        <f t="shared" si="16"/>
        <v>0</v>
      </c>
      <c r="N31" s="109">
        <f t="shared" si="16"/>
        <v>1</v>
      </c>
      <c r="O31" s="109">
        <f t="shared" si="16"/>
        <v>0</v>
      </c>
      <c r="P31" s="109">
        <f t="shared" si="16"/>
        <v>0</v>
      </c>
      <c r="Q31" s="109">
        <f t="shared" si="16"/>
        <v>0</v>
      </c>
      <c r="R31" s="110">
        <f t="shared" si="16"/>
        <v>1</v>
      </c>
    </row>
    <row r="32" spans="1:18" ht="15">
      <c r="A32" s="100" t="s">
        <v>51</v>
      </c>
      <c r="B32" s="119">
        <v>11</v>
      </c>
      <c r="C32" s="120">
        <v>126</v>
      </c>
      <c r="D32" s="120">
        <v>222</v>
      </c>
      <c r="E32" s="120">
        <v>55</v>
      </c>
      <c r="F32" s="120">
        <v>47</v>
      </c>
      <c r="G32" s="120">
        <v>60</v>
      </c>
      <c r="H32" s="121">
        <v>521</v>
      </c>
      <c r="K32" s="100" t="s">
        <v>51</v>
      </c>
      <c r="L32" s="109">
        <f aca="true" t="shared" si="17" ref="L32:R32">B32/$H$32</f>
        <v>0.02111324376199616</v>
      </c>
      <c r="M32" s="109">
        <f t="shared" si="17"/>
        <v>0.2418426103646833</v>
      </c>
      <c r="N32" s="109">
        <f t="shared" si="17"/>
        <v>0.42610364683301344</v>
      </c>
      <c r="O32" s="109">
        <f t="shared" si="17"/>
        <v>0.10556621880998081</v>
      </c>
      <c r="P32" s="109">
        <f t="shared" si="17"/>
        <v>0.09021113243761997</v>
      </c>
      <c r="Q32" s="109">
        <f t="shared" si="17"/>
        <v>0.11516314779270634</v>
      </c>
      <c r="R32" s="110">
        <f t="shared" si="17"/>
        <v>1</v>
      </c>
    </row>
    <row r="33" spans="1:18" ht="15">
      <c r="A33" s="100" t="s">
        <v>17</v>
      </c>
      <c r="B33" s="119"/>
      <c r="C33" s="120">
        <v>9</v>
      </c>
      <c r="D33" s="120">
        <v>16</v>
      </c>
      <c r="E33" s="120">
        <v>3</v>
      </c>
      <c r="F33" s="120">
        <v>3</v>
      </c>
      <c r="G33" s="120">
        <v>9</v>
      </c>
      <c r="H33" s="121">
        <v>40</v>
      </c>
      <c r="K33" s="100" t="s">
        <v>17</v>
      </c>
      <c r="L33" s="109">
        <f aca="true" t="shared" si="18" ref="L33:R33">B33/$H$33</f>
        <v>0</v>
      </c>
      <c r="M33" s="109">
        <f t="shared" si="18"/>
        <v>0.225</v>
      </c>
      <c r="N33" s="109">
        <f t="shared" si="18"/>
        <v>0.4</v>
      </c>
      <c r="O33" s="109">
        <f t="shared" si="18"/>
        <v>0.075</v>
      </c>
      <c r="P33" s="109">
        <f t="shared" si="18"/>
        <v>0.075</v>
      </c>
      <c r="Q33" s="109">
        <f t="shared" si="18"/>
        <v>0.225</v>
      </c>
      <c r="R33" s="110">
        <f t="shared" si="18"/>
        <v>1</v>
      </c>
    </row>
    <row r="34" spans="1:18" ht="15">
      <c r="A34" s="100" t="s">
        <v>18</v>
      </c>
      <c r="B34" s="119"/>
      <c r="C34" s="120">
        <v>12</v>
      </c>
      <c r="D34" s="120">
        <v>17</v>
      </c>
      <c r="E34" s="120">
        <v>6</v>
      </c>
      <c r="F34" s="120">
        <v>5</v>
      </c>
      <c r="G34" s="120">
        <v>1</v>
      </c>
      <c r="H34" s="121">
        <v>41</v>
      </c>
      <c r="K34" s="100" t="s">
        <v>18</v>
      </c>
      <c r="L34" s="109">
        <f aca="true" t="shared" si="19" ref="L34:R35">B34/$H$34</f>
        <v>0</v>
      </c>
      <c r="M34" s="109">
        <f t="shared" si="19"/>
        <v>0.2926829268292683</v>
      </c>
      <c r="N34" s="109">
        <f t="shared" si="19"/>
        <v>0.4146341463414634</v>
      </c>
      <c r="O34" s="109">
        <f t="shared" si="19"/>
        <v>0.14634146341463414</v>
      </c>
      <c r="P34" s="109">
        <f t="shared" si="19"/>
        <v>0.12195121951219512</v>
      </c>
      <c r="Q34" s="109">
        <f t="shared" si="19"/>
        <v>0.024390243902439025</v>
      </c>
      <c r="R34" s="110">
        <f t="shared" si="19"/>
        <v>1</v>
      </c>
    </row>
    <row r="35" spans="1:18" ht="15">
      <c r="A35" s="100" t="s">
        <v>32</v>
      </c>
      <c r="B35" s="119"/>
      <c r="C35" s="120"/>
      <c r="D35" s="120"/>
      <c r="E35" s="120"/>
      <c r="F35" s="120"/>
      <c r="G35" s="120">
        <v>1</v>
      </c>
      <c r="H35" s="121">
        <v>1</v>
      </c>
      <c r="K35" s="100" t="s">
        <v>32</v>
      </c>
      <c r="L35" s="109">
        <f t="shared" si="19"/>
        <v>0</v>
      </c>
      <c r="M35" s="109">
        <f t="shared" si="19"/>
        <v>0</v>
      </c>
      <c r="N35" s="109">
        <f t="shared" si="19"/>
        <v>0</v>
      </c>
      <c r="O35" s="109">
        <f t="shared" si="19"/>
        <v>0</v>
      </c>
      <c r="P35" s="109">
        <f t="shared" si="19"/>
        <v>0</v>
      </c>
      <c r="Q35" s="109">
        <f t="shared" si="19"/>
        <v>0.024390243902439025</v>
      </c>
      <c r="R35" s="110">
        <f>H34/$H$34</f>
        <v>1</v>
      </c>
    </row>
    <row r="36" spans="1:18" ht="15">
      <c r="A36" s="100" t="s">
        <v>82</v>
      </c>
      <c r="B36" s="119">
        <v>46</v>
      </c>
      <c r="C36" s="120">
        <v>909</v>
      </c>
      <c r="D36" s="120">
        <v>2376</v>
      </c>
      <c r="E36" s="120">
        <v>549</v>
      </c>
      <c r="F36" s="120">
        <v>401</v>
      </c>
      <c r="G36" s="120">
        <v>575</v>
      </c>
      <c r="H36" s="121">
        <v>4856</v>
      </c>
      <c r="K36" s="100" t="s">
        <v>82</v>
      </c>
      <c r="L36" s="109">
        <f aca="true" t="shared" si="20" ref="L36:R36">B36/$H$36</f>
        <v>0.009472817133443162</v>
      </c>
      <c r="M36" s="109">
        <f t="shared" si="20"/>
        <v>0.18719110378912684</v>
      </c>
      <c r="N36" s="109">
        <f t="shared" si="20"/>
        <v>0.48929159802306427</v>
      </c>
      <c r="O36" s="109">
        <f t="shared" si="20"/>
        <v>0.11305601317957166</v>
      </c>
      <c r="P36" s="109">
        <f t="shared" si="20"/>
        <v>0.08257825370675453</v>
      </c>
      <c r="Q36" s="109">
        <f t="shared" si="20"/>
        <v>0.11841021416803954</v>
      </c>
      <c r="R36" s="110">
        <f t="shared" si="20"/>
        <v>1</v>
      </c>
    </row>
    <row r="37" spans="1:18" ht="15">
      <c r="A37" s="10" t="s">
        <v>48</v>
      </c>
      <c r="B37" s="122">
        <v>66</v>
      </c>
      <c r="C37" s="123">
        <v>1186</v>
      </c>
      <c r="D37" s="123">
        <v>2883</v>
      </c>
      <c r="E37" s="123">
        <v>663</v>
      </c>
      <c r="F37" s="123">
        <v>477</v>
      </c>
      <c r="G37" s="123">
        <v>708</v>
      </c>
      <c r="H37" s="124">
        <v>5983</v>
      </c>
      <c r="K37" s="10" t="s">
        <v>48</v>
      </c>
      <c r="L37" s="114">
        <f aca="true" t="shared" si="21" ref="L37:R37">B37/$H$37</f>
        <v>0.011031255223132207</v>
      </c>
      <c r="M37" s="114">
        <f t="shared" si="21"/>
        <v>0.1982283135550727</v>
      </c>
      <c r="N37" s="114">
        <f t="shared" si="21"/>
        <v>0.48186528497409326</v>
      </c>
      <c r="O37" s="114">
        <f t="shared" si="21"/>
        <v>0.11081397292328263</v>
      </c>
      <c r="P37" s="114">
        <f t="shared" si="21"/>
        <v>0.07972589002172822</v>
      </c>
      <c r="Q37" s="114">
        <f t="shared" si="21"/>
        <v>0.11833528330269096</v>
      </c>
      <c r="R37" s="115">
        <f t="shared" si="21"/>
        <v>1</v>
      </c>
    </row>
    <row r="39" ht="15">
      <c r="A39" s="55" t="s">
        <v>62</v>
      </c>
    </row>
    <row r="40" spans="1:11" ht="15">
      <c r="A40" s="125"/>
      <c r="K40" s="55" t="s">
        <v>62</v>
      </c>
    </row>
    <row r="41" spans="1:18" ht="15">
      <c r="A41" s="10"/>
      <c r="B41" s="56" t="s">
        <v>95</v>
      </c>
      <c r="C41" s="56" t="s">
        <v>96</v>
      </c>
      <c r="D41" s="56" t="s">
        <v>97</v>
      </c>
      <c r="E41" s="56" t="s">
        <v>98</v>
      </c>
      <c r="F41" s="56" t="s">
        <v>99</v>
      </c>
      <c r="G41" s="56" t="s">
        <v>82</v>
      </c>
      <c r="H41" s="10" t="s">
        <v>48</v>
      </c>
      <c r="K41" s="10"/>
      <c r="L41" s="56" t="s">
        <v>95</v>
      </c>
      <c r="M41" s="56" t="s">
        <v>96</v>
      </c>
      <c r="N41" s="56" t="s">
        <v>97</v>
      </c>
      <c r="O41" s="56" t="s">
        <v>98</v>
      </c>
      <c r="P41" s="56" t="s">
        <v>99</v>
      </c>
      <c r="Q41" s="56" t="s">
        <v>82</v>
      </c>
      <c r="R41" s="10" t="s">
        <v>48</v>
      </c>
    </row>
    <row r="42" spans="1:18" ht="15">
      <c r="A42" s="100" t="s">
        <v>4</v>
      </c>
      <c r="B42" s="116">
        <v>31</v>
      </c>
      <c r="C42" s="117">
        <v>771</v>
      </c>
      <c r="D42" s="117">
        <v>1996</v>
      </c>
      <c r="E42" s="117">
        <v>488</v>
      </c>
      <c r="F42" s="117">
        <v>364</v>
      </c>
      <c r="G42" s="117">
        <v>555</v>
      </c>
      <c r="H42" s="118">
        <v>4205</v>
      </c>
      <c r="K42" s="100" t="s">
        <v>4</v>
      </c>
      <c r="L42" s="104">
        <f aca="true" t="shared" si="22" ref="L42:R42">B42/$H$42</f>
        <v>0.007372175980975029</v>
      </c>
      <c r="M42" s="104">
        <f t="shared" si="22"/>
        <v>0.18335315101070154</v>
      </c>
      <c r="N42" s="104">
        <f t="shared" si="22"/>
        <v>0.4746730083234245</v>
      </c>
      <c r="O42" s="104">
        <f t="shared" si="22"/>
        <v>0.11605231866825208</v>
      </c>
      <c r="P42" s="104">
        <f t="shared" si="22"/>
        <v>0.08656361474435197</v>
      </c>
      <c r="Q42" s="104">
        <f t="shared" si="22"/>
        <v>0.13198573127229488</v>
      </c>
      <c r="R42" s="105">
        <f t="shared" si="22"/>
        <v>1</v>
      </c>
    </row>
    <row r="43" spans="1:18" ht="15">
      <c r="A43" s="100" t="s">
        <v>5</v>
      </c>
      <c r="B43" s="119">
        <v>35</v>
      </c>
      <c r="C43" s="120">
        <v>415</v>
      </c>
      <c r="D43" s="120">
        <v>887</v>
      </c>
      <c r="E43" s="120">
        <v>175</v>
      </c>
      <c r="F43" s="120">
        <v>113</v>
      </c>
      <c r="G43" s="120">
        <v>153</v>
      </c>
      <c r="H43" s="121">
        <v>1778</v>
      </c>
      <c r="K43" s="100" t="s">
        <v>5</v>
      </c>
      <c r="L43" s="109">
        <f aca="true" t="shared" si="23" ref="L43:R43">B43/$H$43</f>
        <v>0.01968503937007874</v>
      </c>
      <c r="M43" s="109">
        <f t="shared" si="23"/>
        <v>0.23340832395950506</v>
      </c>
      <c r="N43" s="109">
        <f t="shared" si="23"/>
        <v>0.49887514060742405</v>
      </c>
      <c r="O43" s="109">
        <f t="shared" si="23"/>
        <v>0.0984251968503937</v>
      </c>
      <c r="P43" s="109">
        <f t="shared" si="23"/>
        <v>0.06355455568053993</v>
      </c>
      <c r="Q43" s="109">
        <f t="shared" si="23"/>
        <v>0.0860517435320585</v>
      </c>
      <c r="R43" s="110">
        <f t="shared" si="23"/>
        <v>1</v>
      </c>
    </row>
    <row r="44" spans="1:18" ht="15">
      <c r="A44" s="10" t="s">
        <v>48</v>
      </c>
      <c r="B44" s="122">
        <v>66</v>
      </c>
      <c r="C44" s="123">
        <v>1186</v>
      </c>
      <c r="D44" s="123">
        <v>2883</v>
      </c>
      <c r="E44" s="123">
        <v>663</v>
      </c>
      <c r="F44" s="123">
        <v>477</v>
      </c>
      <c r="G44" s="123">
        <v>708</v>
      </c>
      <c r="H44" s="124">
        <v>5983</v>
      </c>
      <c r="K44" s="10" t="s">
        <v>48</v>
      </c>
      <c r="L44" s="114">
        <f aca="true" t="shared" si="24" ref="L44:R44">B44/$H$44</f>
        <v>0.011031255223132207</v>
      </c>
      <c r="M44" s="114">
        <f t="shared" si="24"/>
        <v>0.1982283135550727</v>
      </c>
      <c r="N44" s="114">
        <f t="shared" si="24"/>
        <v>0.48186528497409326</v>
      </c>
      <c r="O44" s="114">
        <f t="shared" si="24"/>
        <v>0.11081397292328263</v>
      </c>
      <c r="P44" s="114">
        <f t="shared" si="24"/>
        <v>0.07972589002172822</v>
      </c>
      <c r="Q44" s="114">
        <f t="shared" si="24"/>
        <v>0.11833528330269096</v>
      </c>
      <c r="R44" s="115">
        <f t="shared" si="24"/>
        <v>1</v>
      </c>
    </row>
    <row r="46" spans="1:11" ht="15">
      <c r="A46" s="55" t="s">
        <v>54</v>
      </c>
      <c r="K46" s="55" t="s">
        <v>54</v>
      </c>
    </row>
    <row r="47" spans="1:18" ht="15">
      <c r="A47" s="10"/>
      <c r="B47" s="56" t="s">
        <v>95</v>
      </c>
      <c r="C47" s="56" t="s">
        <v>96</v>
      </c>
      <c r="D47" s="56" t="s">
        <v>97</v>
      </c>
      <c r="E47" s="56" t="s">
        <v>98</v>
      </c>
      <c r="F47" s="56" t="s">
        <v>99</v>
      </c>
      <c r="G47" s="56" t="s">
        <v>82</v>
      </c>
      <c r="H47" s="10" t="s">
        <v>48</v>
      </c>
      <c r="K47" s="10"/>
      <c r="L47" s="56" t="s">
        <v>95</v>
      </c>
      <c r="M47" s="56" t="s">
        <v>96</v>
      </c>
      <c r="N47" s="56" t="s">
        <v>97</v>
      </c>
      <c r="O47" s="56" t="s">
        <v>98</v>
      </c>
      <c r="P47" s="56" t="s">
        <v>99</v>
      </c>
      <c r="Q47" s="56" t="s">
        <v>82</v>
      </c>
      <c r="R47" s="10" t="s">
        <v>48</v>
      </c>
    </row>
    <row r="48" spans="1:18" ht="15">
      <c r="A48" s="100" t="s">
        <v>25</v>
      </c>
      <c r="B48" s="116"/>
      <c r="C48" s="117">
        <v>3</v>
      </c>
      <c r="D48" s="117">
        <v>5</v>
      </c>
      <c r="E48" s="117"/>
      <c r="F48" s="117"/>
      <c r="G48" s="117"/>
      <c r="H48" s="118">
        <v>8</v>
      </c>
      <c r="K48" s="100" t="s">
        <v>25</v>
      </c>
      <c r="L48" s="104">
        <f aca="true" t="shared" si="25" ref="L48:R48">B48/$H$48</f>
        <v>0</v>
      </c>
      <c r="M48" s="104">
        <f t="shared" si="25"/>
        <v>0.375</v>
      </c>
      <c r="N48" s="104">
        <f t="shared" si="25"/>
        <v>0.625</v>
      </c>
      <c r="O48" s="104">
        <f t="shared" si="25"/>
        <v>0</v>
      </c>
      <c r="P48" s="104">
        <f t="shared" si="25"/>
        <v>0</v>
      </c>
      <c r="Q48" s="104">
        <f t="shared" si="25"/>
        <v>0</v>
      </c>
      <c r="R48" s="105">
        <f t="shared" si="25"/>
        <v>1</v>
      </c>
    </row>
    <row r="49" spans="1:18" ht="15">
      <c r="A49" s="100" t="s">
        <v>84</v>
      </c>
      <c r="B49" s="119"/>
      <c r="C49" s="120">
        <v>10</v>
      </c>
      <c r="D49" s="120">
        <v>13</v>
      </c>
      <c r="E49" s="120">
        <v>6</v>
      </c>
      <c r="F49" s="120"/>
      <c r="G49" s="120">
        <v>5</v>
      </c>
      <c r="H49" s="121">
        <v>34</v>
      </c>
      <c r="K49" s="100" t="s">
        <v>84</v>
      </c>
      <c r="L49" s="109">
        <f aca="true" t="shared" si="26" ref="L49:R49">B49/$H$49</f>
        <v>0</v>
      </c>
      <c r="M49" s="109">
        <f t="shared" si="26"/>
        <v>0.29411764705882354</v>
      </c>
      <c r="N49" s="109">
        <f t="shared" si="26"/>
        <v>0.38235294117647056</v>
      </c>
      <c r="O49" s="109">
        <f t="shared" si="26"/>
        <v>0.17647058823529413</v>
      </c>
      <c r="P49" s="109">
        <f t="shared" si="26"/>
        <v>0</v>
      </c>
      <c r="Q49" s="109">
        <f t="shared" si="26"/>
        <v>0.14705882352941177</v>
      </c>
      <c r="R49" s="110">
        <f t="shared" si="26"/>
        <v>1</v>
      </c>
    </row>
    <row r="50" spans="1:18" ht="15">
      <c r="A50" s="100" t="s">
        <v>26</v>
      </c>
      <c r="B50" s="119">
        <v>18</v>
      </c>
      <c r="C50" s="120">
        <v>271</v>
      </c>
      <c r="D50" s="120">
        <v>491</v>
      </c>
      <c r="E50" s="120">
        <v>101</v>
      </c>
      <c r="F50" s="120">
        <v>74</v>
      </c>
      <c r="G50" s="120">
        <v>128</v>
      </c>
      <c r="H50" s="121">
        <v>1083</v>
      </c>
      <c r="K50" s="100" t="s">
        <v>26</v>
      </c>
      <c r="L50" s="109">
        <f aca="true" t="shared" si="27" ref="L50:R50">B50/$H$50</f>
        <v>0.01662049861495845</v>
      </c>
      <c r="M50" s="109">
        <f t="shared" si="27"/>
        <v>0.2502308402585411</v>
      </c>
      <c r="N50" s="109">
        <f t="shared" si="27"/>
        <v>0.4533702677746999</v>
      </c>
      <c r="O50" s="109">
        <f t="shared" si="27"/>
        <v>0.09325946445060018</v>
      </c>
      <c r="P50" s="109">
        <f t="shared" si="27"/>
        <v>0.06832871652816251</v>
      </c>
      <c r="Q50" s="109">
        <f t="shared" si="27"/>
        <v>0.11819021237303785</v>
      </c>
      <c r="R50" s="110">
        <f t="shared" si="27"/>
        <v>1</v>
      </c>
    </row>
    <row r="51" spans="1:18" ht="15">
      <c r="A51" s="100" t="s">
        <v>85</v>
      </c>
      <c r="B51" s="119">
        <v>2</v>
      </c>
      <c r="C51" s="120">
        <v>12</v>
      </c>
      <c r="D51" s="120">
        <v>19</v>
      </c>
      <c r="E51" s="120">
        <v>5</v>
      </c>
      <c r="F51" s="120">
        <v>1</v>
      </c>
      <c r="G51" s="120">
        <v>2</v>
      </c>
      <c r="H51" s="121">
        <v>41</v>
      </c>
      <c r="K51" s="100" t="s">
        <v>85</v>
      </c>
      <c r="L51" s="109">
        <f aca="true" t="shared" si="28" ref="L51:R51">B51/$H$51</f>
        <v>0.04878048780487805</v>
      </c>
      <c r="M51" s="109">
        <f t="shared" si="28"/>
        <v>0.2926829268292683</v>
      </c>
      <c r="N51" s="109">
        <f t="shared" si="28"/>
        <v>0.4634146341463415</v>
      </c>
      <c r="O51" s="109">
        <f t="shared" si="28"/>
        <v>0.12195121951219512</v>
      </c>
      <c r="P51" s="109">
        <f t="shared" si="28"/>
        <v>0.024390243902439025</v>
      </c>
      <c r="Q51" s="109">
        <f t="shared" si="28"/>
        <v>0.04878048780487805</v>
      </c>
      <c r="R51" s="110">
        <f t="shared" si="28"/>
        <v>1</v>
      </c>
    </row>
    <row r="52" spans="1:18" ht="15">
      <c r="A52" s="100" t="s">
        <v>82</v>
      </c>
      <c r="B52" s="119">
        <v>46</v>
      </c>
      <c r="C52" s="120">
        <v>890</v>
      </c>
      <c r="D52" s="120">
        <v>2355</v>
      </c>
      <c r="E52" s="120">
        <v>551</v>
      </c>
      <c r="F52" s="120">
        <v>402</v>
      </c>
      <c r="G52" s="120">
        <v>573</v>
      </c>
      <c r="H52" s="121">
        <v>4817</v>
      </c>
      <c r="K52" s="100" t="s">
        <v>82</v>
      </c>
      <c r="L52" s="109">
        <f aca="true" t="shared" si="29" ref="L52:R52">B52/$H$52</f>
        <v>0.00954951214448827</v>
      </c>
      <c r="M52" s="109">
        <f t="shared" si="29"/>
        <v>0.18476230018683829</v>
      </c>
      <c r="N52" s="109">
        <f t="shared" si="29"/>
        <v>0.48889350217977995</v>
      </c>
      <c r="O52" s="109">
        <f t="shared" si="29"/>
        <v>0.11438654764376167</v>
      </c>
      <c r="P52" s="109">
        <f t="shared" si="29"/>
        <v>0.08345443221922358</v>
      </c>
      <c r="Q52" s="109">
        <f t="shared" si="29"/>
        <v>0.11895370562590823</v>
      </c>
      <c r="R52" s="110">
        <f t="shared" si="29"/>
        <v>1</v>
      </c>
    </row>
    <row r="53" spans="1:18" ht="15">
      <c r="A53" s="10" t="s">
        <v>48</v>
      </c>
      <c r="B53" s="122">
        <v>66</v>
      </c>
      <c r="C53" s="123">
        <v>1186</v>
      </c>
      <c r="D53" s="123">
        <v>2883</v>
      </c>
      <c r="E53" s="123">
        <v>663</v>
      </c>
      <c r="F53" s="123">
        <v>477</v>
      </c>
      <c r="G53" s="123">
        <v>708</v>
      </c>
      <c r="H53" s="124">
        <v>5983</v>
      </c>
      <c r="K53" s="10" t="s">
        <v>48</v>
      </c>
      <c r="L53" s="114">
        <f aca="true" t="shared" si="30" ref="L53:R53">B53/$H$53</f>
        <v>0.011031255223132207</v>
      </c>
      <c r="M53" s="114">
        <f t="shared" si="30"/>
        <v>0.1982283135550727</v>
      </c>
      <c r="N53" s="114">
        <f t="shared" si="30"/>
        <v>0.48186528497409326</v>
      </c>
      <c r="O53" s="114">
        <f t="shared" si="30"/>
        <v>0.11081397292328263</v>
      </c>
      <c r="P53" s="114">
        <f t="shared" si="30"/>
        <v>0.07972589002172822</v>
      </c>
      <c r="Q53" s="114">
        <f t="shared" si="30"/>
        <v>0.11833528330269096</v>
      </c>
      <c r="R53" s="115">
        <f t="shared" si="30"/>
        <v>1</v>
      </c>
    </row>
    <row r="55" spans="1:11" ht="15">
      <c r="A55" s="55" t="s">
        <v>111</v>
      </c>
      <c r="K55" s="55" t="s">
        <v>111</v>
      </c>
    </row>
    <row r="56" spans="1:18" ht="15">
      <c r="A56" s="10"/>
      <c r="B56" s="56" t="s">
        <v>95</v>
      </c>
      <c r="C56" s="56" t="s">
        <v>96</v>
      </c>
      <c r="D56" s="56" t="s">
        <v>97</v>
      </c>
      <c r="E56" s="56" t="s">
        <v>98</v>
      </c>
      <c r="F56" s="56" t="s">
        <v>99</v>
      </c>
      <c r="G56" s="56" t="s">
        <v>82</v>
      </c>
      <c r="H56" s="10" t="s">
        <v>48</v>
      </c>
      <c r="K56" s="10"/>
      <c r="L56" s="56" t="s">
        <v>95</v>
      </c>
      <c r="M56" s="56" t="s">
        <v>96</v>
      </c>
      <c r="N56" s="56" t="s">
        <v>97</v>
      </c>
      <c r="O56" s="56" t="s">
        <v>98</v>
      </c>
      <c r="P56" s="56" t="s">
        <v>99</v>
      </c>
      <c r="Q56" s="56" t="s">
        <v>82</v>
      </c>
      <c r="R56" s="10" t="s">
        <v>48</v>
      </c>
    </row>
    <row r="57" spans="1:18" ht="15">
      <c r="A57" s="100" t="s">
        <v>57</v>
      </c>
      <c r="B57" s="116"/>
      <c r="C57" s="117">
        <v>20</v>
      </c>
      <c r="D57" s="117">
        <v>40</v>
      </c>
      <c r="E57" s="117">
        <v>10</v>
      </c>
      <c r="F57" s="117">
        <v>66</v>
      </c>
      <c r="G57" s="117">
        <v>33</v>
      </c>
      <c r="H57" s="126">
        <v>169</v>
      </c>
      <c r="K57" s="100" t="s">
        <v>57</v>
      </c>
      <c r="L57" s="104">
        <f aca="true" t="shared" si="31" ref="L57:R57">B57/$H$57</f>
        <v>0</v>
      </c>
      <c r="M57" s="104">
        <f t="shared" si="31"/>
        <v>0.11834319526627218</v>
      </c>
      <c r="N57" s="104">
        <f t="shared" si="31"/>
        <v>0.23668639053254437</v>
      </c>
      <c r="O57" s="104">
        <f t="shared" si="31"/>
        <v>0.05917159763313609</v>
      </c>
      <c r="P57" s="104">
        <f t="shared" si="31"/>
        <v>0.3905325443786982</v>
      </c>
      <c r="Q57" s="104">
        <f t="shared" si="31"/>
        <v>0.1952662721893491</v>
      </c>
      <c r="R57" s="105">
        <f t="shared" si="31"/>
        <v>1</v>
      </c>
    </row>
    <row r="58" spans="1:18" ht="15">
      <c r="A58" s="100" t="s">
        <v>56</v>
      </c>
      <c r="B58" s="119">
        <v>66</v>
      </c>
      <c r="C58" s="120">
        <v>1166</v>
      </c>
      <c r="D58" s="120">
        <v>2843</v>
      </c>
      <c r="E58" s="120">
        <v>653</v>
      </c>
      <c r="F58" s="120">
        <v>411</v>
      </c>
      <c r="G58" s="120">
        <v>675</v>
      </c>
      <c r="H58" s="127">
        <v>5814</v>
      </c>
      <c r="K58" s="100" t="s">
        <v>56</v>
      </c>
      <c r="L58" s="109">
        <f aca="true" t="shared" si="32" ref="L58:R58">B58/$H$58</f>
        <v>0.011351909184726523</v>
      </c>
      <c r="M58" s="109">
        <f t="shared" si="32"/>
        <v>0.2005503955968352</v>
      </c>
      <c r="N58" s="109">
        <f t="shared" si="32"/>
        <v>0.48899208806329547</v>
      </c>
      <c r="O58" s="109">
        <f t="shared" si="32"/>
        <v>0.11231510147918816</v>
      </c>
      <c r="P58" s="109">
        <f t="shared" si="32"/>
        <v>0.07069143446852426</v>
      </c>
      <c r="Q58" s="109">
        <f t="shared" si="32"/>
        <v>0.11609907120743033</v>
      </c>
      <c r="R58" s="110">
        <f t="shared" si="32"/>
        <v>1</v>
      </c>
    </row>
    <row r="59" spans="1:18" ht="15">
      <c r="A59" s="10" t="s">
        <v>48</v>
      </c>
      <c r="B59" s="122">
        <v>66</v>
      </c>
      <c r="C59" s="123">
        <v>1186</v>
      </c>
      <c r="D59" s="123">
        <v>2883</v>
      </c>
      <c r="E59" s="123">
        <v>663</v>
      </c>
      <c r="F59" s="123">
        <v>477</v>
      </c>
      <c r="G59" s="123">
        <v>708</v>
      </c>
      <c r="H59" s="128">
        <v>5983</v>
      </c>
      <c r="K59" s="10" t="s">
        <v>48</v>
      </c>
      <c r="L59" s="114">
        <f aca="true" t="shared" si="33" ref="L59:R59">B59/$H$59</f>
        <v>0.011031255223132207</v>
      </c>
      <c r="M59" s="114">
        <f t="shared" si="33"/>
        <v>0.1982283135550727</v>
      </c>
      <c r="N59" s="114">
        <f t="shared" si="33"/>
        <v>0.48186528497409326</v>
      </c>
      <c r="O59" s="114">
        <f t="shared" si="33"/>
        <v>0.11081397292328263</v>
      </c>
      <c r="P59" s="114">
        <f t="shared" si="33"/>
        <v>0.07972589002172822</v>
      </c>
      <c r="Q59" s="114">
        <f t="shared" si="33"/>
        <v>0.11833528330269096</v>
      </c>
      <c r="R59" s="115">
        <f t="shared" si="33"/>
        <v>1</v>
      </c>
    </row>
    <row r="61" spans="1:11" ht="15">
      <c r="A61" s="129" t="s">
        <v>112</v>
      </c>
      <c r="K61" s="129" t="s">
        <v>112</v>
      </c>
    </row>
    <row r="62" spans="1:18" ht="15">
      <c r="A62" s="130"/>
      <c r="B62" s="56" t="s">
        <v>95</v>
      </c>
      <c r="C62" s="56" t="s">
        <v>96</v>
      </c>
      <c r="D62" s="56" t="s">
        <v>97</v>
      </c>
      <c r="E62" s="56" t="s">
        <v>98</v>
      </c>
      <c r="F62" s="56" t="s">
        <v>99</v>
      </c>
      <c r="G62" s="56" t="s">
        <v>82</v>
      </c>
      <c r="H62" s="10" t="s">
        <v>48</v>
      </c>
      <c r="K62" s="61"/>
      <c r="L62" s="56" t="s">
        <v>95</v>
      </c>
      <c r="M62" s="56" t="s">
        <v>96</v>
      </c>
      <c r="N62" s="56" t="s">
        <v>97</v>
      </c>
      <c r="O62" s="56" t="s">
        <v>98</v>
      </c>
      <c r="P62" s="56" t="s">
        <v>99</v>
      </c>
      <c r="Q62" s="56" t="s">
        <v>82</v>
      </c>
      <c r="R62" s="10" t="s">
        <v>48</v>
      </c>
    </row>
    <row r="63" spans="1:18" ht="15">
      <c r="A63" s="100" t="s">
        <v>113</v>
      </c>
      <c r="B63" s="116"/>
      <c r="C63" s="117">
        <v>1</v>
      </c>
      <c r="D63" s="117">
        <v>2</v>
      </c>
      <c r="E63" s="117"/>
      <c r="F63" s="117">
        <v>1</v>
      </c>
      <c r="G63" s="117">
        <v>1</v>
      </c>
      <c r="H63" s="118">
        <v>5</v>
      </c>
      <c r="K63" s="100" t="s">
        <v>113</v>
      </c>
      <c r="L63" s="104">
        <f aca="true" t="shared" si="34" ref="L63:R63">B63/$H$63</f>
        <v>0</v>
      </c>
      <c r="M63" s="104">
        <f t="shared" si="34"/>
        <v>0.2</v>
      </c>
      <c r="N63" s="104">
        <f t="shared" si="34"/>
        <v>0.4</v>
      </c>
      <c r="O63" s="104">
        <f t="shared" si="34"/>
        <v>0</v>
      </c>
      <c r="P63" s="104">
        <f t="shared" si="34"/>
        <v>0.2</v>
      </c>
      <c r="Q63" s="104">
        <f t="shared" si="34"/>
        <v>0.2</v>
      </c>
      <c r="R63" s="105">
        <f t="shared" si="34"/>
        <v>1</v>
      </c>
    </row>
    <row r="64" spans="1:18" ht="15">
      <c r="A64" s="100" t="s">
        <v>114</v>
      </c>
      <c r="B64" s="119"/>
      <c r="C64" s="120">
        <v>11</v>
      </c>
      <c r="D64" s="120">
        <v>18</v>
      </c>
      <c r="E64" s="120">
        <v>6</v>
      </c>
      <c r="F64" s="120">
        <v>5</v>
      </c>
      <c r="G64" s="120">
        <v>11</v>
      </c>
      <c r="H64" s="121">
        <v>51</v>
      </c>
      <c r="K64" s="100" t="s">
        <v>114</v>
      </c>
      <c r="L64" s="109">
        <f aca="true" t="shared" si="35" ref="L64:R64">B64/$H$64</f>
        <v>0</v>
      </c>
      <c r="M64" s="109">
        <f t="shared" si="35"/>
        <v>0.21568627450980393</v>
      </c>
      <c r="N64" s="109">
        <f t="shared" si="35"/>
        <v>0.35294117647058826</v>
      </c>
      <c r="O64" s="109">
        <f t="shared" si="35"/>
        <v>0.11764705882352941</v>
      </c>
      <c r="P64" s="109">
        <f t="shared" si="35"/>
        <v>0.09803921568627451</v>
      </c>
      <c r="Q64" s="109">
        <f t="shared" si="35"/>
        <v>0.21568627450980393</v>
      </c>
      <c r="R64" s="110">
        <f t="shared" si="35"/>
        <v>1</v>
      </c>
    </row>
    <row r="65" spans="1:18" ht="15">
      <c r="A65" s="100" t="s">
        <v>115</v>
      </c>
      <c r="B65" s="119"/>
      <c r="C65" s="120">
        <v>1</v>
      </c>
      <c r="D65" s="120">
        <v>1</v>
      </c>
      <c r="E65" s="120">
        <v>2</v>
      </c>
      <c r="F65" s="120">
        <v>1</v>
      </c>
      <c r="G65" s="120"/>
      <c r="H65" s="121">
        <v>5</v>
      </c>
      <c r="K65" s="100" t="s">
        <v>115</v>
      </c>
      <c r="L65" s="109">
        <f aca="true" t="shared" si="36" ref="L65:R65">B65/$H$65</f>
        <v>0</v>
      </c>
      <c r="M65" s="109">
        <f t="shared" si="36"/>
        <v>0.2</v>
      </c>
      <c r="N65" s="109">
        <f t="shared" si="36"/>
        <v>0.2</v>
      </c>
      <c r="O65" s="109">
        <f t="shared" si="36"/>
        <v>0.4</v>
      </c>
      <c r="P65" s="109">
        <f t="shared" si="36"/>
        <v>0.2</v>
      </c>
      <c r="Q65" s="109">
        <f t="shared" si="36"/>
        <v>0</v>
      </c>
      <c r="R65" s="110">
        <f t="shared" si="36"/>
        <v>1</v>
      </c>
    </row>
    <row r="66" spans="1:18" ht="15">
      <c r="A66" s="100" t="s">
        <v>116</v>
      </c>
      <c r="B66" s="119"/>
      <c r="C66" s="120">
        <v>2</v>
      </c>
      <c r="D66" s="120">
        <v>3</v>
      </c>
      <c r="E66" s="120">
        <v>1</v>
      </c>
      <c r="F66" s="120"/>
      <c r="G66" s="120">
        <v>1</v>
      </c>
      <c r="H66" s="121">
        <v>7</v>
      </c>
      <c r="K66" s="100" t="s">
        <v>116</v>
      </c>
      <c r="L66" s="109">
        <f aca="true" t="shared" si="37" ref="L66:R66">B66/$H$66</f>
        <v>0</v>
      </c>
      <c r="M66" s="109">
        <f t="shared" si="37"/>
        <v>0.2857142857142857</v>
      </c>
      <c r="N66" s="109">
        <f t="shared" si="37"/>
        <v>0.42857142857142855</v>
      </c>
      <c r="O66" s="109">
        <f t="shared" si="37"/>
        <v>0.14285714285714285</v>
      </c>
      <c r="P66" s="109">
        <f t="shared" si="37"/>
        <v>0</v>
      </c>
      <c r="Q66" s="109">
        <f t="shared" si="37"/>
        <v>0.14285714285714285</v>
      </c>
      <c r="R66" s="110">
        <f t="shared" si="37"/>
        <v>1</v>
      </c>
    </row>
    <row r="67" spans="1:18" ht="15">
      <c r="A67" s="100" t="s">
        <v>117</v>
      </c>
      <c r="B67" s="119">
        <v>1</v>
      </c>
      <c r="C67" s="120">
        <v>14</v>
      </c>
      <c r="D67" s="120">
        <v>17</v>
      </c>
      <c r="E67" s="120">
        <v>6</v>
      </c>
      <c r="F67" s="120">
        <v>6</v>
      </c>
      <c r="G67" s="120">
        <v>2</v>
      </c>
      <c r="H67" s="121">
        <v>46</v>
      </c>
      <c r="K67" s="100" t="s">
        <v>117</v>
      </c>
      <c r="L67" s="109">
        <f aca="true" t="shared" si="38" ref="L67:R67">B67/$H$67</f>
        <v>0.021739130434782608</v>
      </c>
      <c r="M67" s="109">
        <f t="shared" si="38"/>
        <v>0.30434782608695654</v>
      </c>
      <c r="N67" s="109">
        <f t="shared" si="38"/>
        <v>0.3695652173913043</v>
      </c>
      <c r="O67" s="109">
        <f t="shared" si="38"/>
        <v>0.13043478260869565</v>
      </c>
      <c r="P67" s="109">
        <f t="shared" si="38"/>
        <v>0.13043478260869565</v>
      </c>
      <c r="Q67" s="109">
        <f t="shared" si="38"/>
        <v>0.043478260869565216</v>
      </c>
      <c r="R67" s="110">
        <f t="shared" si="38"/>
        <v>1</v>
      </c>
    </row>
    <row r="68" spans="1:18" ht="15">
      <c r="A68" s="100" t="s">
        <v>118</v>
      </c>
      <c r="B68" s="119">
        <v>4</v>
      </c>
      <c r="C68" s="120">
        <v>104</v>
      </c>
      <c r="D68" s="120">
        <v>303</v>
      </c>
      <c r="E68" s="120">
        <v>79</v>
      </c>
      <c r="F68" s="120">
        <v>48</v>
      </c>
      <c r="G68" s="120">
        <v>42</v>
      </c>
      <c r="H68" s="121">
        <v>580</v>
      </c>
      <c r="K68" s="100" t="s">
        <v>118</v>
      </c>
      <c r="L68" s="109">
        <f aca="true" t="shared" si="39" ref="L68:R68">B68/$H$68</f>
        <v>0.006896551724137931</v>
      </c>
      <c r="M68" s="109">
        <f t="shared" si="39"/>
        <v>0.1793103448275862</v>
      </c>
      <c r="N68" s="109">
        <f t="shared" si="39"/>
        <v>0.5224137931034483</v>
      </c>
      <c r="O68" s="109">
        <f t="shared" si="39"/>
        <v>0.13620689655172413</v>
      </c>
      <c r="P68" s="109">
        <f t="shared" si="39"/>
        <v>0.08275862068965517</v>
      </c>
      <c r="Q68" s="109">
        <f t="shared" si="39"/>
        <v>0.07241379310344828</v>
      </c>
      <c r="R68" s="110">
        <f t="shared" si="39"/>
        <v>1</v>
      </c>
    </row>
    <row r="69" spans="1:18" ht="15">
      <c r="A69" s="100" t="s">
        <v>119</v>
      </c>
      <c r="B69" s="119">
        <v>2</v>
      </c>
      <c r="C69" s="120">
        <v>20</v>
      </c>
      <c r="D69" s="120">
        <v>43</v>
      </c>
      <c r="E69" s="120">
        <v>11</v>
      </c>
      <c r="F69" s="120">
        <v>23</v>
      </c>
      <c r="G69" s="120">
        <v>9</v>
      </c>
      <c r="H69" s="121">
        <v>108</v>
      </c>
      <c r="K69" s="100" t="s">
        <v>119</v>
      </c>
      <c r="L69" s="109">
        <f aca="true" t="shared" si="40" ref="L69:R69">B69/$H$69</f>
        <v>0.018518518518518517</v>
      </c>
      <c r="M69" s="109">
        <f t="shared" si="40"/>
        <v>0.18518518518518517</v>
      </c>
      <c r="N69" s="109">
        <f t="shared" si="40"/>
        <v>0.39814814814814814</v>
      </c>
      <c r="O69" s="109">
        <f t="shared" si="40"/>
        <v>0.10185185185185185</v>
      </c>
      <c r="P69" s="109">
        <f t="shared" si="40"/>
        <v>0.21296296296296297</v>
      </c>
      <c r="Q69" s="109">
        <f t="shared" si="40"/>
        <v>0.08333333333333333</v>
      </c>
      <c r="R69" s="110">
        <f t="shared" si="40"/>
        <v>1</v>
      </c>
    </row>
    <row r="70" spans="1:18" ht="15">
      <c r="A70" s="100" t="s">
        <v>120</v>
      </c>
      <c r="B70" s="119"/>
      <c r="C70" s="120">
        <v>3</v>
      </c>
      <c r="D70" s="120">
        <v>3</v>
      </c>
      <c r="E70" s="120"/>
      <c r="F70" s="120"/>
      <c r="G70" s="120">
        <v>2</v>
      </c>
      <c r="H70" s="121">
        <v>8</v>
      </c>
      <c r="K70" s="100" t="s">
        <v>120</v>
      </c>
      <c r="L70" s="109">
        <f aca="true" t="shared" si="41" ref="L70:R70">B70/$H$70</f>
        <v>0</v>
      </c>
      <c r="M70" s="109">
        <f t="shared" si="41"/>
        <v>0.375</v>
      </c>
      <c r="N70" s="109">
        <f t="shared" si="41"/>
        <v>0.375</v>
      </c>
      <c r="O70" s="109">
        <f t="shared" si="41"/>
        <v>0</v>
      </c>
      <c r="P70" s="109">
        <f t="shared" si="41"/>
        <v>0</v>
      </c>
      <c r="Q70" s="109">
        <f t="shared" si="41"/>
        <v>0.25</v>
      </c>
      <c r="R70" s="110">
        <f t="shared" si="41"/>
        <v>1</v>
      </c>
    </row>
    <row r="71" spans="1:18" ht="15">
      <c r="A71" s="100" t="s">
        <v>82</v>
      </c>
      <c r="B71" s="119">
        <v>59</v>
      </c>
      <c r="C71" s="120">
        <v>1030</v>
      </c>
      <c r="D71" s="120">
        <v>2493</v>
      </c>
      <c r="E71" s="120">
        <v>558</v>
      </c>
      <c r="F71" s="120">
        <v>393</v>
      </c>
      <c r="G71" s="120">
        <v>640</v>
      </c>
      <c r="H71" s="121">
        <v>5173</v>
      </c>
      <c r="K71" s="100" t="s">
        <v>82</v>
      </c>
      <c r="L71" s="109">
        <f aca="true" t="shared" si="42" ref="L71:R71">B71/$H$71</f>
        <v>0.011405374057606804</v>
      </c>
      <c r="M71" s="109">
        <f t="shared" si="42"/>
        <v>0.19911076744635609</v>
      </c>
      <c r="N71" s="109">
        <f t="shared" si="42"/>
        <v>0.4819253817900638</v>
      </c>
      <c r="O71" s="109">
        <f t="shared" si="42"/>
        <v>0.10786777498550164</v>
      </c>
      <c r="P71" s="109">
        <f t="shared" si="42"/>
        <v>0.07597138990914364</v>
      </c>
      <c r="Q71" s="109">
        <f t="shared" si="42"/>
        <v>0.12371931181132804</v>
      </c>
      <c r="R71" s="110">
        <f t="shared" si="42"/>
        <v>1</v>
      </c>
    </row>
    <row r="72" spans="1:18" ht="15">
      <c r="A72" s="10" t="s">
        <v>48</v>
      </c>
      <c r="B72" s="122">
        <v>66</v>
      </c>
      <c r="C72" s="123">
        <v>1186</v>
      </c>
      <c r="D72" s="123">
        <v>2883</v>
      </c>
      <c r="E72" s="123">
        <v>663</v>
      </c>
      <c r="F72" s="123">
        <v>477</v>
      </c>
      <c r="G72" s="123">
        <v>708</v>
      </c>
      <c r="H72" s="124">
        <v>5983</v>
      </c>
      <c r="K72" s="10" t="s">
        <v>48</v>
      </c>
      <c r="L72" s="114">
        <f aca="true" t="shared" si="43" ref="L72:R72">B72/$H$72</f>
        <v>0.011031255223132207</v>
      </c>
      <c r="M72" s="114">
        <f t="shared" si="43"/>
        <v>0.1982283135550727</v>
      </c>
      <c r="N72" s="114">
        <f t="shared" si="43"/>
        <v>0.48186528497409326</v>
      </c>
      <c r="O72" s="114">
        <f t="shared" si="43"/>
        <v>0.11081397292328263</v>
      </c>
      <c r="P72" s="114">
        <f t="shared" si="43"/>
        <v>0.07972589002172822</v>
      </c>
      <c r="Q72" s="114">
        <f t="shared" si="43"/>
        <v>0.11833528330269096</v>
      </c>
      <c r="R72" s="115">
        <f t="shared" si="43"/>
        <v>1</v>
      </c>
    </row>
    <row r="74" spans="1:11" ht="15">
      <c r="A74" s="129" t="s">
        <v>52</v>
      </c>
      <c r="K74" s="129" t="s">
        <v>52</v>
      </c>
    </row>
    <row r="75" spans="1:18" ht="15">
      <c r="A75" s="130"/>
      <c r="B75" s="56" t="s">
        <v>95</v>
      </c>
      <c r="C75" s="56" t="s">
        <v>96</v>
      </c>
      <c r="D75" s="56" t="s">
        <v>97</v>
      </c>
      <c r="E75" s="56" t="s">
        <v>98</v>
      </c>
      <c r="F75" s="56" t="s">
        <v>99</v>
      </c>
      <c r="G75" s="56" t="s">
        <v>82</v>
      </c>
      <c r="H75" s="10" t="s">
        <v>48</v>
      </c>
      <c r="K75" s="61"/>
      <c r="L75" s="56" t="s">
        <v>95</v>
      </c>
      <c r="M75" s="56" t="s">
        <v>96</v>
      </c>
      <c r="N75" s="56" t="s">
        <v>97</v>
      </c>
      <c r="O75" s="56" t="s">
        <v>98</v>
      </c>
      <c r="P75" s="56" t="s">
        <v>99</v>
      </c>
      <c r="Q75" s="56" t="s">
        <v>82</v>
      </c>
      <c r="R75" s="10" t="s">
        <v>48</v>
      </c>
    </row>
    <row r="76" spans="1:18" ht="15">
      <c r="A76" s="100" t="s">
        <v>57</v>
      </c>
      <c r="B76" s="116">
        <v>2</v>
      </c>
      <c r="C76" s="117">
        <v>39</v>
      </c>
      <c r="D76" s="117">
        <v>69</v>
      </c>
      <c r="E76" s="117">
        <v>19</v>
      </c>
      <c r="F76" s="117">
        <v>10</v>
      </c>
      <c r="G76" s="117">
        <v>18</v>
      </c>
      <c r="H76" s="118">
        <v>157</v>
      </c>
      <c r="K76" s="100" t="s">
        <v>57</v>
      </c>
      <c r="L76" s="109">
        <f aca="true" t="shared" si="44" ref="L76:R76">B76/$H$76</f>
        <v>0.012738853503184714</v>
      </c>
      <c r="M76" s="109">
        <f t="shared" si="44"/>
        <v>0.2484076433121019</v>
      </c>
      <c r="N76" s="109">
        <f t="shared" si="44"/>
        <v>0.4394904458598726</v>
      </c>
      <c r="O76" s="109">
        <f t="shared" si="44"/>
        <v>0.12101910828025478</v>
      </c>
      <c r="P76" s="109">
        <f t="shared" si="44"/>
        <v>0.06369426751592357</v>
      </c>
      <c r="Q76" s="109">
        <f t="shared" si="44"/>
        <v>0.11464968152866242</v>
      </c>
      <c r="R76" s="105">
        <f t="shared" si="44"/>
        <v>1</v>
      </c>
    </row>
    <row r="77" spans="1:18" ht="15">
      <c r="A77" s="100" t="s">
        <v>56</v>
      </c>
      <c r="B77" s="119">
        <v>32</v>
      </c>
      <c r="C77" s="120">
        <v>648</v>
      </c>
      <c r="D77" s="120">
        <v>1919</v>
      </c>
      <c r="E77" s="120">
        <v>490</v>
      </c>
      <c r="F77" s="120">
        <v>120</v>
      </c>
      <c r="G77" s="120">
        <v>310</v>
      </c>
      <c r="H77" s="121">
        <v>3519</v>
      </c>
      <c r="K77" s="100" t="s">
        <v>56</v>
      </c>
      <c r="L77" s="109">
        <f aca="true" t="shared" si="45" ref="L77:R77">B77/$H$77</f>
        <v>0.009093492469451549</v>
      </c>
      <c r="M77" s="109">
        <f t="shared" si="45"/>
        <v>0.18414322250639387</v>
      </c>
      <c r="N77" s="109">
        <f t="shared" si="45"/>
        <v>0.5453253765274225</v>
      </c>
      <c r="O77" s="109">
        <f t="shared" si="45"/>
        <v>0.13924410343847685</v>
      </c>
      <c r="P77" s="109">
        <f t="shared" si="45"/>
        <v>0.03410059676044331</v>
      </c>
      <c r="Q77" s="109">
        <f t="shared" si="45"/>
        <v>0.08809320829781188</v>
      </c>
      <c r="R77" s="110">
        <f t="shared" si="45"/>
        <v>1</v>
      </c>
    </row>
    <row r="78" spans="1:18" ht="15">
      <c r="A78" s="100" t="s">
        <v>82</v>
      </c>
      <c r="B78" s="119">
        <v>32</v>
      </c>
      <c r="C78" s="120">
        <v>499</v>
      </c>
      <c r="D78" s="120">
        <v>895</v>
      </c>
      <c r="E78" s="120">
        <v>154</v>
      </c>
      <c r="F78" s="120">
        <v>347</v>
      </c>
      <c r="G78" s="120">
        <v>380</v>
      </c>
      <c r="H78" s="121">
        <v>2307</v>
      </c>
      <c r="K78" s="100" t="s">
        <v>82</v>
      </c>
      <c r="L78" s="109">
        <f aca="true" t="shared" si="46" ref="L78:R78">B78/$H$78</f>
        <v>0.013870827915041179</v>
      </c>
      <c r="M78" s="109">
        <f t="shared" si="46"/>
        <v>0.21629822280017338</v>
      </c>
      <c r="N78" s="109">
        <f t="shared" si="46"/>
        <v>0.387949718248808</v>
      </c>
      <c r="O78" s="109">
        <f t="shared" si="46"/>
        <v>0.06675335934113567</v>
      </c>
      <c r="P78" s="109">
        <f t="shared" si="46"/>
        <v>0.15041179020372777</v>
      </c>
      <c r="Q78" s="109">
        <f t="shared" si="46"/>
        <v>0.164716081491114</v>
      </c>
      <c r="R78" s="110">
        <f t="shared" si="46"/>
        <v>1</v>
      </c>
    </row>
    <row r="79" spans="1:18" ht="15">
      <c r="A79" s="10" t="s">
        <v>48</v>
      </c>
      <c r="B79" s="122">
        <v>66</v>
      </c>
      <c r="C79" s="123">
        <v>1186</v>
      </c>
      <c r="D79" s="123">
        <v>2883</v>
      </c>
      <c r="E79" s="123">
        <v>663</v>
      </c>
      <c r="F79" s="123">
        <v>477</v>
      </c>
      <c r="G79" s="123">
        <v>708</v>
      </c>
      <c r="H79" s="124">
        <v>5983</v>
      </c>
      <c r="K79" s="10" t="s">
        <v>48</v>
      </c>
      <c r="L79" s="114">
        <f aca="true" t="shared" si="47" ref="L79:R79">B79/$H$79</f>
        <v>0.011031255223132207</v>
      </c>
      <c r="M79" s="114">
        <f t="shared" si="47"/>
        <v>0.1982283135550727</v>
      </c>
      <c r="N79" s="114">
        <f t="shared" si="47"/>
        <v>0.48186528497409326</v>
      </c>
      <c r="O79" s="114">
        <f t="shared" si="47"/>
        <v>0.11081397292328263</v>
      </c>
      <c r="P79" s="114">
        <f t="shared" si="47"/>
        <v>0.07972589002172822</v>
      </c>
      <c r="Q79" s="114">
        <f t="shared" si="47"/>
        <v>0.11833528330269096</v>
      </c>
      <c r="R79" s="115">
        <f t="shared" si="47"/>
        <v>1</v>
      </c>
    </row>
    <row r="81" spans="1:12" ht="15">
      <c r="A81" s="131" t="s">
        <v>121</v>
      </c>
      <c r="K81" s="131" t="s">
        <v>121</v>
      </c>
      <c r="L81" s="131"/>
    </row>
    <row r="82" spans="1:18" ht="15">
      <c r="A82" s="61"/>
      <c r="B82" s="56" t="s">
        <v>95</v>
      </c>
      <c r="C82" s="56" t="s">
        <v>96</v>
      </c>
      <c r="D82" s="56" t="s">
        <v>97</v>
      </c>
      <c r="E82" s="56" t="s">
        <v>98</v>
      </c>
      <c r="F82" s="56" t="s">
        <v>99</v>
      </c>
      <c r="G82" s="56" t="s">
        <v>82</v>
      </c>
      <c r="H82" s="10" t="s">
        <v>48</v>
      </c>
      <c r="K82" s="61"/>
      <c r="L82" s="56" t="s">
        <v>95</v>
      </c>
      <c r="M82" s="56" t="s">
        <v>96</v>
      </c>
      <c r="N82" s="56" t="s">
        <v>97</v>
      </c>
      <c r="O82" s="56" t="s">
        <v>98</v>
      </c>
      <c r="P82" s="56" t="s">
        <v>99</v>
      </c>
      <c r="Q82" s="56" t="s">
        <v>82</v>
      </c>
      <c r="R82" s="10" t="s">
        <v>48</v>
      </c>
    </row>
    <row r="83" spans="1:18" ht="15">
      <c r="A83" s="100" t="s">
        <v>122</v>
      </c>
      <c r="B83" s="116">
        <v>1</v>
      </c>
      <c r="C83" s="117">
        <v>4</v>
      </c>
      <c r="D83" s="117">
        <v>13</v>
      </c>
      <c r="E83" s="117">
        <v>1</v>
      </c>
      <c r="F83" s="117">
        <v>1</v>
      </c>
      <c r="G83" s="117">
        <v>3</v>
      </c>
      <c r="H83" s="118">
        <v>23</v>
      </c>
      <c r="K83" s="100" t="s">
        <v>122</v>
      </c>
      <c r="L83" s="104">
        <f aca="true" t="shared" si="48" ref="L83:R83">B83/$H$83</f>
        <v>0.043478260869565216</v>
      </c>
      <c r="M83" s="104">
        <f t="shared" si="48"/>
        <v>0.17391304347826086</v>
      </c>
      <c r="N83" s="104">
        <f t="shared" si="48"/>
        <v>0.5652173913043478</v>
      </c>
      <c r="O83" s="104">
        <f t="shared" si="48"/>
        <v>0.043478260869565216</v>
      </c>
      <c r="P83" s="104">
        <f t="shared" si="48"/>
        <v>0.043478260869565216</v>
      </c>
      <c r="Q83" s="104">
        <f t="shared" si="48"/>
        <v>0.13043478260869565</v>
      </c>
      <c r="R83" s="105">
        <f t="shared" si="48"/>
        <v>1</v>
      </c>
    </row>
    <row r="84" spans="1:18" ht="15">
      <c r="A84" s="100" t="s">
        <v>123</v>
      </c>
      <c r="B84" s="119">
        <v>1</v>
      </c>
      <c r="C84" s="120">
        <v>14</v>
      </c>
      <c r="D84" s="120">
        <v>19</v>
      </c>
      <c r="E84" s="120"/>
      <c r="F84" s="120">
        <v>1</v>
      </c>
      <c r="G84" s="120">
        <v>3</v>
      </c>
      <c r="H84" s="121">
        <v>38</v>
      </c>
      <c r="K84" s="100" t="s">
        <v>123</v>
      </c>
      <c r="L84" s="109">
        <f aca="true" t="shared" si="49" ref="L84:R84">B84/$H$84</f>
        <v>0.02631578947368421</v>
      </c>
      <c r="M84" s="109">
        <f t="shared" si="49"/>
        <v>0.3684210526315789</v>
      </c>
      <c r="N84" s="109">
        <f t="shared" si="49"/>
        <v>0.5</v>
      </c>
      <c r="O84" s="109">
        <f t="shared" si="49"/>
        <v>0</v>
      </c>
      <c r="P84" s="109">
        <f t="shared" si="49"/>
        <v>0.02631578947368421</v>
      </c>
      <c r="Q84" s="109">
        <f t="shared" si="49"/>
        <v>0.07894736842105263</v>
      </c>
      <c r="R84" s="110">
        <f t="shared" si="49"/>
        <v>1</v>
      </c>
    </row>
    <row r="85" spans="1:18" ht="15">
      <c r="A85" s="100" t="s">
        <v>12</v>
      </c>
      <c r="B85" s="119"/>
      <c r="C85" s="120"/>
      <c r="D85" s="120">
        <v>4</v>
      </c>
      <c r="E85" s="120">
        <v>1</v>
      </c>
      <c r="F85" s="120"/>
      <c r="G85" s="120"/>
      <c r="H85" s="121">
        <v>5</v>
      </c>
      <c r="K85" s="100" t="s">
        <v>12</v>
      </c>
      <c r="L85" s="109">
        <f aca="true" t="shared" si="50" ref="L85:R85">B85/$H$85</f>
        <v>0</v>
      </c>
      <c r="M85" s="109">
        <f t="shared" si="50"/>
        <v>0</v>
      </c>
      <c r="N85" s="109">
        <f t="shared" si="50"/>
        <v>0.8</v>
      </c>
      <c r="O85" s="109">
        <f t="shared" si="50"/>
        <v>0.2</v>
      </c>
      <c r="P85" s="109">
        <f t="shared" si="50"/>
        <v>0</v>
      </c>
      <c r="Q85" s="109">
        <f t="shared" si="50"/>
        <v>0</v>
      </c>
      <c r="R85" s="110">
        <f t="shared" si="50"/>
        <v>1</v>
      </c>
    </row>
    <row r="86" spans="1:18" ht="15">
      <c r="A86" s="100" t="s">
        <v>88</v>
      </c>
      <c r="B86" s="119">
        <v>1</v>
      </c>
      <c r="C86" s="120">
        <v>3</v>
      </c>
      <c r="D86" s="120">
        <v>8</v>
      </c>
      <c r="E86" s="120">
        <v>1</v>
      </c>
      <c r="F86" s="120">
        <v>3</v>
      </c>
      <c r="G86" s="120">
        <v>3</v>
      </c>
      <c r="H86" s="121">
        <v>19</v>
      </c>
      <c r="K86" s="100" t="s">
        <v>88</v>
      </c>
      <c r="L86" s="109">
        <f aca="true" t="shared" si="51" ref="L86:R86">B86/$H$86</f>
        <v>0.05263157894736842</v>
      </c>
      <c r="M86" s="109">
        <f t="shared" si="51"/>
        <v>0.15789473684210525</v>
      </c>
      <c r="N86" s="109">
        <f t="shared" si="51"/>
        <v>0.42105263157894735</v>
      </c>
      <c r="O86" s="109">
        <f t="shared" si="51"/>
        <v>0.05263157894736842</v>
      </c>
      <c r="P86" s="109">
        <f t="shared" si="51"/>
        <v>0.15789473684210525</v>
      </c>
      <c r="Q86" s="109">
        <f t="shared" si="51"/>
        <v>0.15789473684210525</v>
      </c>
      <c r="R86" s="110">
        <f t="shared" si="51"/>
        <v>1</v>
      </c>
    </row>
    <row r="87" spans="1:18" ht="15">
      <c r="A87" s="100" t="s">
        <v>124</v>
      </c>
      <c r="B87" s="119"/>
      <c r="C87" s="120">
        <v>14</v>
      </c>
      <c r="D87" s="120">
        <v>27</v>
      </c>
      <c r="E87" s="120">
        <v>2</v>
      </c>
      <c r="F87" s="120">
        <v>4</v>
      </c>
      <c r="G87" s="120">
        <v>6</v>
      </c>
      <c r="H87" s="121">
        <v>53</v>
      </c>
      <c r="K87" s="100" t="s">
        <v>124</v>
      </c>
      <c r="L87" s="109">
        <f aca="true" t="shared" si="52" ref="L87:R87">B87/$H$87</f>
        <v>0</v>
      </c>
      <c r="M87" s="109">
        <f t="shared" si="52"/>
        <v>0.2641509433962264</v>
      </c>
      <c r="N87" s="109">
        <f t="shared" si="52"/>
        <v>0.5094339622641509</v>
      </c>
      <c r="O87" s="109">
        <f t="shared" si="52"/>
        <v>0.03773584905660377</v>
      </c>
      <c r="P87" s="109">
        <f t="shared" si="52"/>
        <v>0.07547169811320754</v>
      </c>
      <c r="Q87" s="109">
        <f t="shared" si="52"/>
        <v>0.11320754716981132</v>
      </c>
      <c r="R87" s="110">
        <f t="shared" si="52"/>
        <v>1</v>
      </c>
    </row>
    <row r="88" spans="1:18" ht="15">
      <c r="A88" s="100" t="s">
        <v>17</v>
      </c>
      <c r="B88" s="119"/>
      <c r="C88" s="120">
        <v>2</v>
      </c>
      <c r="D88" s="120">
        <v>9</v>
      </c>
      <c r="E88" s="120">
        <v>1</v>
      </c>
      <c r="F88" s="120">
        <v>2</v>
      </c>
      <c r="G88" s="120">
        <v>4</v>
      </c>
      <c r="H88" s="121">
        <v>18</v>
      </c>
      <c r="K88" s="100" t="s">
        <v>17</v>
      </c>
      <c r="L88" s="109">
        <f aca="true" t="shared" si="53" ref="L88:R88">B88/$H$88</f>
        <v>0</v>
      </c>
      <c r="M88" s="109">
        <f t="shared" si="53"/>
        <v>0.1111111111111111</v>
      </c>
      <c r="N88" s="109">
        <f t="shared" si="53"/>
        <v>0.5</v>
      </c>
      <c r="O88" s="109">
        <f t="shared" si="53"/>
        <v>0.05555555555555555</v>
      </c>
      <c r="P88" s="109">
        <f t="shared" si="53"/>
        <v>0.1111111111111111</v>
      </c>
      <c r="Q88" s="109">
        <f t="shared" si="53"/>
        <v>0.2222222222222222</v>
      </c>
      <c r="R88" s="110">
        <f t="shared" si="53"/>
        <v>1</v>
      </c>
    </row>
    <row r="89" spans="1:18" ht="15">
      <c r="A89" s="100" t="s">
        <v>90</v>
      </c>
      <c r="B89" s="119">
        <v>1</v>
      </c>
      <c r="C89" s="120">
        <v>9</v>
      </c>
      <c r="D89" s="120">
        <v>8</v>
      </c>
      <c r="E89" s="120"/>
      <c r="F89" s="120">
        <v>1</v>
      </c>
      <c r="G89" s="120">
        <v>5</v>
      </c>
      <c r="H89" s="121">
        <v>24</v>
      </c>
      <c r="K89" s="100" t="s">
        <v>90</v>
      </c>
      <c r="L89" s="109">
        <f aca="true" t="shared" si="54" ref="L89:R89">B89/$H$89</f>
        <v>0.041666666666666664</v>
      </c>
      <c r="M89" s="109">
        <f t="shared" si="54"/>
        <v>0.375</v>
      </c>
      <c r="N89" s="109">
        <f t="shared" si="54"/>
        <v>0.3333333333333333</v>
      </c>
      <c r="O89" s="109">
        <f t="shared" si="54"/>
        <v>0</v>
      </c>
      <c r="P89" s="109">
        <f t="shared" si="54"/>
        <v>0.041666666666666664</v>
      </c>
      <c r="Q89" s="109">
        <f t="shared" si="54"/>
        <v>0.20833333333333334</v>
      </c>
      <c r="R89" s="110">
        <f t="shared" si="54"/>
        <v>1</v>
      </c>
    </row>
    <row r="90" spans="1:18" ht="15">
      <c r="A90" s="100" t="s">
        <v>91</v>
      </c>
      <c r="B90" s="119"/>
      <c r="C90" s="120">
        <v>5</v>
      </c>
      <c r="D90" s="120">
        <v>10</v>
      </c>
      <c r="E90" s="120">
        <v>2</v>
      </c>
      <c r="F90" s="120">
        <v>1</v>
      </c>
      <c r="G90" s="120">
        <v>4</v>
      </c>
      <c r="H90" s="121">
        <v>22</v>
      </c>
      <c r="K90" s="100" t="s">
        <v>91</v>
      </c>
      <c r="L90" s="109">
        <f aca="true" t="shared" si="55" ref="L90:R90">B90/$H$90</f>
        <v>0</v>
      </c>
      <c r="M90" s="109">
        <f t="shared" si="55"/>
        <v>0.22727272727272727</v>
      </c>
      <c r="N90" s="109">
        <f t="shared" si="55"/>
        <v>0.45454545454545453</v>
      </c>
      <c r="O90" s="109">
        <f t="shared" si="55"/>
        <v>0.09090909090909091</v>
      </c>
      <c r="P90" s="109">
        <f t="shared" si="55"/>
        <v>0.045454545454545456</v>
      </c>
      <c r="Q90" s="109">
        <f t="shared" si="55"/>
        <v>0.18181818181818182</v>
      </c>
      <c r="R90" s="110">
        <f t="shared" si="55"/>
        <v>1</v>
      </c>
    </row>
    <row r="91" spans="1:18" ht="15">
      <c r="A91" s="100" t="s">
        <v>125</v>
      </c>
      <c r="B91" s="119">
        <v>49</v>
      </c>
      <c r="C91" s="120">
        <v>914</v>
      </c>
      <c r="D91" s="120">
        <v>2406</v>
      </c>
      <c r="E91" s="120">
        <v>584</v>
      </c>
      <c r="F91" s="120">
        <v>349</v>
      </c>
      <c r="G91" s="120">
        <v>537</v>
      </c>
      <c r="H91" s="121">
        <v>4839</v>
      </c>
      <c r="K91" s="100" t="s">
        <v>125</v>
      </c>
      <c r="L91" s="109">
        <f aca="true" t="shared" si="56" ref="L91:R91">B91/$H$91</f>
        <v>0.010126059103120479</v>
      </c>
      <c r="M91" s="109">
        <f t="shared" si="56"/>
        <v>0.18888200041330855</v>
      </c>
      <c r="N91" s="109">
        <f t="shared" si="56"/>
        <v>0.4972101673899566</v>
      </c>
      <c r="O91" s="109">
        <f t="shared" si="56"/>
        <v>0.12068609216780327</v>
      </c>
      <c r="P91" s="109">
        <f t="shared" si="56"/>
        <v>0.07212233932630709</v>
      </c>
      <c r="Q91" s="109">
        <f t="shared" si="56"/>
        <v>0.11097334159950403</v>
      </c>
      <c r="R91" s="110">
        <f t="shared" si="56"/>
        <v>1</v>
      </c>
    </row>
    <row r="92" spans="1:18" ht="15">
      <c r="A92" s="100" t="s">
        <v>82</v>
      </c>
      <c r="B92" s="119">
        <v>13</v>
      </c>
      <c r="C92" s="120">
        <v>221</v>
      </c>
      <c r="D92" s="120">
        <v>379</v>
      </c>
      <c r="E92" s="120">
        <v>71</v>
      </c>
      <c r="F92" s="120">
        <v>115</v>
      </c>
      <c r="G92" s="120">
        <v>143</v>
      </c>
      <c r="H92" s="121">
        <v>942</v>
      </c>
      <c r="K92" s="100" t="s">
        <v>82</v>
      </c>
      <c r="L92" s="109">
        <f aca="true" t="shared" si="57" ref="L92:R92">B92/$H$92</f>
        <v>0.013800424628450107</v>
      </c>
      <c r="M92" s="109">
        <f t="shared" si="57"/>
        <v>0.2346072186836518</v>
      </c>
      <c r="N92" s="109">
        <f t="shared" si="57"/>
        <v>0.4023354564755839</v>
      </c>
      <c r="O92" s="109">
        <f t="shared" si="57"/>
        <v>0.07537154989384288</v>
      </c>
      <c r="P92" s="109">
        <f t="shared" si="57"/>
        <v>0.12208067940552017</v>
      </c>
      <c r="Q92" s="109">
        <f t="shared" si="57"/>
        <v>0.15180467091295116</v>
      </c>
      <c r="R92" s="110">
        <f t="shared" si="57"/>
        <v>1</v>
      </c>
    </row>
    <row r="93" spans="1:18" ht="15">
      <c r="A93" s="10" t="s">
        <v>48</v>
      </c>
      <c r="B93" s="122">
        <v>66</v>
      </c>
      <c r="C93" s="123">
        <v>1186</v>
      </c>
      <c r="D93" s="123">
        <v>2883</v>
      </c>
      <c r="E93" s="123">
        <v>663</v>
      </c>
      <c r="F93" s="123">
        <v>477</v>
      </c>
      <c r="G93" s="123">
        <v>708</v>
      </c>
      <c r="H93" s="124">
        <v>5983</v>
      </c>
      <c r="K93" s="10" t="s">
        <v>48</v>
      </c>
      <c r="L93" s="114">
        <f aca="true" t="shared" si="58" ref="L93:R93">B93/$H$93</f>
        <v>0.011031255223132207</v>
      </c>
      <c r="M93" s="114">
        <f t="shared" si="58"/>
        <v>0.1982283135550727</v>
      </c>
      <c r="N93" s="114">
        <f t="shared" si="58"/>
        <v>0.48186528497409326</v>
      </c>
      <c r="O93" s="114">
        <f t="shared" si="58"/>
        <v>0.11081397292328263</v>
      </c>
      <c r="P93" s="114">
        <f t="shared" si="58"/>
        <v>0.07972589002172822</v>
      </c>
      <c r="Q93" s="114">
        <f t="shared" si="58"/>
        <v>0.11833528330269096</v>
      </c>
      <c r="R93" s="115">
        <f t="shared" si="58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23">
      <selection activeCell="C20" sqref="C20"/>
    </sheetView>
  </sheetViews>
  <sheetFormatPr defaultColWidth="8.88671875" defaultRowHeight="15"/>
  <cols>
    <col min="1" max="1" width="18.77734375" style="0" customWidth="1"/>
    <col min="2" max="2" width="13.4453125" style="0" bestFit="1" customWidth="1"/>
    <col min="3" max="3" width="11.6640625" style="0" bestFit="1" customWidth="1"/>
    <col min="4" max="4" width="10.77734375" style="0" bestFit="1" customWidth="1"/>
    <col min="5" max="5" width="10.6640625" style="0" customWidth="1"/>
    <col min="6" max="6" width="8.88671875" style="0" customWidth="1"/>
    <col min="7" max="7" width="8.5546875" style="0" customWidth="1"/>
    <col min="8" max="8" width="10.77734375" style="0" bestFit="1" customWidth="1"/>
    <col min="9" max="9" width="10.21484375" style="0" customWidth="1"/>
    <col min="10" max="10" width="8.6640625" style="0" bestFit="1" customWidth="1"/>
  </cols>
  <sheetData>
    <row r="1" ht="15">
      <c r="A1" s="11" t="s">
        <v>184</v>
      </c>
    </row>
    <row r="3" spans="1:9" ht="15">
      <c r="A3" s="202" t="s">
        <v>0</v>
      </c>
      <c r="B3" s="201" t="s">
        <v>2</v>
      </c>
      <c r="C3" s="201"/>
      <c r="D3" s="201" t="s">
        <v>1</v>
      </c>
      <c r="E3" s="201"/>
      <c r="F3" s="2"/>
      <c r="G3" s="2"/>
      <c r="H3" s="3"/>
      <c r="I3" s="3"/>
    </row>
    <row r="4" spans="1:9" ht="15">
      <c r="A4" s="203"/>
      <c r="B4" s="13" t="s">
        <v>42</v>
      </c>
      <c r="C4" s="13" t="s">
        <v>34</v>
      </c>
      <c r="D4" s="13" t="s">
        <v>42</v>
      </c>
      <c r="E4" s="13" t="s">
        <v>34</v>
      </c>
      <c r="F4" s="4"/>
      <c r="G4" s="5"/>
      <c r="H4" s="4"/>
      <c r="I4" s="5"/>
    </row>
    <row r="5" spans="1:9" ht="15">
      <c r="A5" s="10" t="s">
        <v>4</v>
      </c>
      <c r="B5" s="14">
        <v>8</v>
      </c>
      <c r="C5" s="15">
        <f>B5/$B7</f>
        <v>0.4444444444444444</v>
      </c>
      <c r="D5" s="14">
        <v>8</v>
      </c>
      <c r="E5" s="15">
        <f>D5/D7</f>
        <v>1</v>
      </c>
      <c r="F5" s="4"/>
      <c r="G5" s="6"/>
      <c r="H5" s="4"/>
      <c r="I5" s="6"/>
    </row>
    <row r="6" spans="1:9" ht="15">
      <c r="A6" s="10" t="s">
        <v>5</v>
      </c>
      <c r="B6" s="14">
        <v>10</v>
      </c>
      <c r="C6" s="15">
        <f>B6/B7</f>
        <v>0.5555555555555556</v>
      </c>
      <c r="D6" s="14">
        <v>0</v>
      </c>
      <c r="E6" s="15">
        <v>0</v>
      </c>
      <c r="F6" s="4"/>
      <c r="G6" s="6"/>
      <c r="H6" s="4"/>
      <c r="I6" s="6"/>
    </row>
    <row r="7" spans="1:9" ht="15">
      <c r="A7" s="10" t="s">
        <v>3</v>
      </c>
      <c r="B7" s="14">
        <v>18</v>
      </c>
      <c r="C7" s="15"/>
      <c r="D7" s="14">
        <v>8</v>
      </c>
      <c r="E7" s="15"/>
      <c r="F7" s="4"/>
      <c r="G7" s="5"/>
      <c r="H7" s="4"/>
      <c r="I7" s="5"/>
    </row>
    <row r="8" spans="2:5" ht="15">
      <c r="B8" s="12"/>
      <c r="C8" s="12"/>
      <c r="D8" s="12"/>
      <c r="E8" s="12"/>
    </row>
    <row r="9" spans="2:5" ht="15">
      <c r="B9" s="12"/>
      <c r="C9" s="12"/>
      <c r="D9" s="12"/>
      <c r="E9" s="12"/>
    </row>
    <row r="10" spans="1:9" ht="15">
      <c r="A10" s="10" t="s">
        <v>0</v>
      </c>
      <c r="B10" s="201" t="s">
        <v>44</v>
      </c>
      <c r="C10" s="201"/>
      <c r="D10" s="201" t="s">
        <v>45</v>
      </c>
      <c r="E10" s="201"/>
      <c r="F10" s="8"/>
      <c r="G10" s="8"/>
      <c r="H10" s="8"/>
      <c r="I10" s="8"/>
    </row>
    <row r="11" spans="1:9" ht="15">
      <c r="A11" s="10" t="s">
        <v>46</v>
      </c>
      <c r="B11" s="13" t="s">
        <v>47</v>
      </c>
      <c r="C11" s="13" t="s">
        <v>34</v>
      </c>
      <c r="D11" s="13" t="s">
        <v>47</v>
      </c>
      <c r="E11" s="13" t="s">
        <v>34</v>
      </c>
      <c r="F11" s="7"/>
      <c r="G11" s="7"/>
      <c r="H11" s="7"/>
      <c r="I11" s="7"/>
    </row>
    <row r="12" spans="1:9" ht="15">
      <c r="A12" s="10" t="s">
        <v>43</v>
      </c>
      <c r="B12" s="14">
        <v>5</v>
      </c>
      <c r="C12" s="15">
        <f>B12/B15</f>
        <v>0.2777777777777778</v>
      </c>
      <c r="D12" s="14">
        <v>2</v>
      </c>
      <c r="E12" s="15">
        <f>D12/D15</f>
        <v>0.25</v>
      </c>
      <c r="F12" s="7"/>
      <c r="G12" s="9"/>
      <c r="H12" s="7"/>
      <c r="I12" s="7"/>
    </row>
    <row r="13" spans="1:9" ht="15">
      <c r="A13" s="10" t="s">
        <v>33</v>
      </c>
      <c r="B13" s="14">
        <v>12</v>
      </c>
      <c r="C13" s="15">
        <f>B13/B15</f>
        <v>0.6666666666666666</v>
      </c>
      <c r="D13" s="14">
        <v>5</v>
      </c>
      <c r="E13" s="15">
        <f>D13/D15</f>
        <v>0.625</v>
      </c>
      <c r="F13" s="7"/>
      <c r="G13" s="9"/>
      <c r="H13" s="7"/>
      <c r="I13" s="7"/>
    </row>
    <row r="14" spans="1:9" s="1" customFormat="1" ht="15">
      <c r="A14" s="10" t="s">
        <v>35</v>
      </c>
      <c r="B14" s="14">
        <v>1</v>
      </c>
      <c r="C14" s="15">
        <f>B14/B15</f>
        <v>0.05555555555555555</v>
      </c>
      <c r="D14" s="14">
        <v>1</v>
      </c>
      <c r="E14" s="15">
        <f>D14/D15</f>
        <v>0.125</v>
      </c>
      <c r="F14" s="7"/>
      <c r="G14" s="9"/>
      <c r="H14" s="7"/>
      <c r="I14" s="7"/>
    </row>
    <row r="15" spans="1:9" s="1" customFormat="1" ht="15">
      <c r="A15" s="10" t="s">
        <v>48</v>
      </c>
      <c r="B15" s="14">
        <v>18</v>
      </c>
      <c r="C15" s="15"/>
      <c r="D15" s="14">
        <v>8</v>
      </c>
      <c r="E15" s="15"/>
      <c r="F15" s="7"/>
      <c r="G15" s="9"/>
      <c r="H15" s="7"/>
      <c r="I15" s="7"/>
    </row>
    <row r="16" spans="2:5" ht="15">
      <c r="B16" s="12"/>
      <c r="C16" s="12"/>
      <c r="D16" s="12"/>
      <c r="E16" s="12"/>
    </row>
    <row r="17" spans="2:5" s="1" customFormat="1" ht="15">
      <c r="B17" s="12"/>
      <c r="C17" s="12"/>
      <c r="D17" s="12"/>
      <c r="E17" s="12"/>
    </row>
    <row r="18" spans="1:5" s="1" customFormat="1" ht="15">
      <c r="A18" s="10" t="s">
        <v>0</v>
      </c>
      <c r="B18" s="204" t="s">
        <v>44</v>
      </c>
      <c r="C18" s="205"/>
      <c r="D18" s="204" t="s">
        <v>45</v>
      </c>
      <c r="E18" s="205"/>
    </row>
    <row r="19" spans="1:5" s="1" customFormat="1" ht="15">
      <c r="A19" s="10" t="s">
        <v>36</v>
      </c>
      <c r="B19" s="13" t="s">
        <v>47</v>
      </c>
      <c r="C19" s="13" t="s">
        <v>34</v>
      </c>
      <c r="D19" s="13" t="s">
        <v>47</v>
      </c>
      <c r="E19" s="13" t="s">
        <v>34</v>
      </c>
    </row>
    <row r="20" spans="1:5" s="1" customFormat="1" ht="15">
      <c r="A20" s="10" t="s">
        <v>49</v>
      </c>
      <c r="B20" s="17">
        <v>0</v>
      </c>
      <c r="C20" s="18">
        <v>0</v>
      </c>
      <c r="D20" s="17">
        <v>0</v>
      </c>
      <c r="E20" s="18">
        <v>0</v>
      </c>
    </row>
    <row r="21" spans="1:5" s="1" customFormat="1" ht="15">
      <c r="A21" s="10" t="s">
        <v>37</v>
      </c>
      <c r="B21" s="17">
        <v>1</v>
      </c>
      <c r="C21" s="18">
        <f>B21/B26</f>
        <v>0.05555555555555555</v>
      </c>
      <c r="D21" s="14">
        <v>0</v>
      </c>
      <c r="E21" s="18">
        <v>0</v>
      </c>
    </row>
    <row r="22" spans="1:5" s="1" customFormat="1" ht="15">
      <c r="A22" s="10" t="s">
        <v>38</v>
      </c>
      <c r="B22" s="17">
        <v>5</v>
      </c>
      <c r="C22" s="18">
        <f>B22/B26</f>
        <v>0.2777777777777778</v>
      </c>
      <c r="D22" s="14">
        <v>3</v>
      </c>
      <c r="E22" s="15">
        <f>D22/D26</f>
        <v>0.375</v>
      </c>
    </row>
    <row r="23" spans="1:5" s="1" customFormat="1" ht="15">
      <c r="A23" s="10" t="s">
        <v>39</v>
      </c>
      <c r="B23" s="17">
        <v>7</v>
      </c>
      <c r="C23" s="18">
        <f>B23/B26</f>
        <v>0.3888888888888889</v>
      </c>
      <c r="D23" s="14">
        <v>1</v>
      </c>
      <c r="E23" s="15">
        <f>D23/D26</f>
        <v>0.125</v>
      </c>
    </row>
    <row r="24" spans="1:5" s="1" customFormat="1" ht="15">
      <c r="A24" s="10" t="s">
        <v>40</v>
      </c>
      <c r="B24" s="17">
        <v>4</v>
      </c>
      <c r="C24" s="18">
        <f>B24/B26</f>
        <v>0.2222222222222222</v>
      </c>
      <c r="D24" s="14">
        <v>3</v>
      </c>
      <c r="E24" s="15">
        <f>D24/D26</f>
        <v>0.375</v>
      </c>
    </row>
    <row r="25" spans="1:5" s="1" customFormat="1" ht="15">
      <c r="A25" s="10" t="s">
        <v>41</v>
      </c>
      <c r="B25" s="17">
        <v>1</v>
      </c>
      <c r="C25" s="18">
        <f>B25/B26</f>
        <v>0.05555555555555555</v>
      </c>
      <c r="D25" s="14">
        <v>1</v>
      </c>
      <c r="E25" s="15">
        <f>D25/D26</f>
        <v>0.125</v>
      </c>
    </row>
    <row r="26" spans="1:5" s="1" customFormat="1" ht="15">
      <c r="A26" s="10" t="s">
        <v>48</v>
      </c>
      <c r="B26" s="17">
        <v>18</v>
      </c>
      <c r="C26" s="17"/>
      <c r="D26" s="14">
        <v>8</v>
      </c>
      <c r="E26" s="16"/>
    </row>
    <row r="27" s="1" customFormat="1" ht="15"/>
    <row r="29" spans="1:5" ht="15">
      <c r="A29" s="10" t="s">
        <v>0</v>
      </c>
      <c r="B29" s="204" t="s">
        <v>44</v>
      </c>
      <c r="C29" s="205"/>
      <c r="D29" s="204" t="s">
        <v>45</v>
      </c>
      <c r="E29" s="205"/>
    </row>
    <row r="30" spans="1:5" ht="15">
      <c r="A30" s="10" t="s">
        <v>50</v>
      </c>
      <c r="B30" s="192" t="s">
        <v>47</v>
      </c>
      <c r="C30" s="192" t="s">
        <v>34</v>
      </c>
      <c r="D30" s="192" t="s">
        <v>47</v>
      </c>
      <c r="E30" s="192" t="s">
        <v>34</v>
      </c>
    </row>
    <row r="31" spans="1:5" ht="15">
      <c r="A31" s="10" t="s">
        <v>28</v>
      </c>
      <c r="B31" s="14">
        <v>2</v>
      </c>
      <c r="C31" s="15">
        <f>B31/B34</f>
        <v>0.1111111111111111</v>
      </c>
      <c r="D31" s="14">
        <v>0</v>
      </c>
      <c r="E31" s="15">
        <v>0</v>
      </c>
    </row>
    <row r="32" spans="1:5" ht="15">
      <c r="A32" s="10" t="s">
        <v>51</v>
      </c>
      <c r="B32" s="14">
        <v>4</v>
      </c>
      <c r="C32" s="15">
        <f>B32/B34</f>
        <v>0.2222222222222222</v>
      </c>
      <c r="D32" s="14">
        <v>0</v>
      </c>
      <c r="E32" s="15">
        <v>0</v>
      </c>
    </row>
    <row r="33" spans="1:5" ht="15">
      <c r="A33" s="10" t="s">
        <v>43</v>
      </c>
      <c r="B33" s="14">
        <v>12</v>
      </c>
      <c r="C33" s="15">
        <f>B33/B34</f>
        <v>0.6666666666666666</v>
      </c>
      <c r="D33" s="14">
        <v>8</v>
      </c>
      <c r="E33" s="15">
        <f>D33/D34</f>
        <v>1</v>
      </c>
    </row>
    <row r="34" spans="1:5" ht="15">
      <c r="A34" s="10" t="s">
        <v>48</v>
      </c>
      <c r="B34" s="14">
        <v>18</v>
      </c>
      <c r="C34" s="15"/>
      <c r="D34" s="14">
        <v>8</v>
      </c>
      <c r="E34" s="15"/>
    </row>
    <row r="35" spans="1:5" ht="15">
      <c r="A35" s="1"/>
      <c r="B35" s="12"/>
      <c r="C35" s="12"/>
      <c r="D35" s="12"/>
      <c r="E35" s="12"/>
    </row>
    <row r="36" spans="1:5" ht="15">
      <c r="A36" s="1"/>
      <c r="B36" s="12"/>
      <c r="C36" s="12"/>
      <c r="D36" s="12"/>
      <c r="E36" s="12"/>
    </row>
    <row r="37" spans="1:5" ht="15">
      <c r="A37" s="10" t="s">
        <v>0</v>
      </c>
      <c r="B37" s="201" t="s">
        <v>44</v>
      </c>
      <c r="C37" s="201"/>
      <c r="D37" s="201" t="s">
        <v>45</v>
      </c>
      <c r="E37" s="201"/>
    </row>
    <row r="38" spans="1:5" ht="15">
      <c r="A38" s="10" t="s">
        <v>52</v>
      </c>
      <c r="B38" s="192" t="s">
        <v>47</v>
      </c>
      <c r="C38" s="192" t="s">
        <v>34</v>
      </c>
      <c r="D38" s="192" t="s">
        <v>47</v>
      </c>
      <c r="E38" s="192" t="s">
        <v>34</v>
      </c>
    </row>
    <row r="39" spans="1:5" ht="15">
      <c r="A39" s="10" t="s">
        <v>43</v>
      </c>
      <c r="B39" s="14">
        <v>18</v>
      </c>
      <c r="C39" s="15">
        <v>1</v>
      </c>
      <c r="D39" s="14">
        <v>8</v>
      </c>
      <c r="E39" s="15">
        <v>1</v>
      </c>
    </row>
    <row r="40" spans="1:5" ht="15">
      <c r="A40" s="10" t="s">
        <v>48</v>
      </c>
      <c r="B40" s="14">
        <v>18</v>
      </c>
      <c r="C40" s="14"/>
      <c r="D40" s="14">
        <v>8</v>
      </c>
      <c r="E40" s="14"/>
    </row>
    <row r="91" s="1" customFormat="1" ht="15"/>
  </sheetData>
  <sheetProtection/>
  <mergeCells count="13">
    <mergeCell ref="D29:E29"/>
    <mergeCell ref="B37:C37"/>
    <mergeCell ref="D37:E37"/>
    <mergeCell ref="D10:E10"/>
    <mergeCell ref="B18:C18"/>
    <mergeCell ref="D18:E18"/>
    <mergeCell ref="B29:C29"/>
    <mergeCell ref="B3:C3"/>
    <mergeCell ref="D3:E3"/>
    <mergeCell ref="B10:C10"/>
    <mergeCell ref="A3:A4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pane ySplit="3" topLeftCell="A21" activePane="bottomLeft" state="frozen"/>
      <selection pane="topLeft" activeCell="A1" sqref="A1"/>
      <selection pane="bottomLeft" activeCell="C30" sqref="C30"/>
    </sheetView>
  </sheetViews>
  <sheetFormatPr defaultColWidth="8.88671875" defaultRowHeight="15"/>
  <cols>
    <col min="1" max="1" width="29.77734375" style="20" customWidth="1"/>
    <col min="2" max="2" width="11.3359375" style="20" bestFit="1" customWidth="1"/>
    <col min="3" max="3" width="11.4453125" style="20" bestFit="1" customWidth="1"/>
    <col min="4" max="4" width="14.6640625" style="20" bestFit="1" customWidth="1"/>
    <col min="5" max="5" width="11.4453125" style="20" bestFit="1" customWidth="1"/>
    <col min="6" max="6" width="14.6640625" style="20" bestFit="1" customWidth="1"/>
    <col min="7" max="7" width="11.4453125" style="20" bestFit="1" customWidth="1"/>
    <col min="8" max="8" width="14.6640625" style="20" bestFit="1" customWidth="1"/>
    <col min="9" max="9" width="11.4453125" style="20" bestFit="1" customWidth="1"/>
    <col min="10" max="16384" width="8.88671875" style="20" customWidth="1"/>
  </cols>
  <sheetData>
    <row r="1" ht="15">
      <c r="A1" s="11" t="s">
        <v>185</v>
      </c>
    </row>
    <row r="2" ht="15" thickBot="1"/>
    <row r="3" spans="1:9" s="19" customFormat="1" ht="30.75" customHeight="1">
      <c r="A3" s="24"/>
      <c r="B3" s="206" t="s">
        <v>63</v>
      </c>
      <c r="C3" s="206"/>
      <c r="D3" s="206" t="s">
        <v>64</v>
      </c>
      <c r="E3" s="206"/>
      <c r="F3" s="206" t="s">
        <v>65</v>
      </c>
      <c r="G3" s="206"/>
      <c r="H3" s="206" t="s">
        <v>66</v>
      </c>
      <c r="I3" s="207"/>
    </row>
    <row r="4" spans="1:9" s="19" customFormat="1" ht="15">
      <c r="A4" s="25" t="s">
        <v>62</v>
      </c>
      <c r="B4" s="21" t="s">
        <v>42</v>
      </c>
      <c r="C4" s="21" t="s">
        <v>34</v>
      </c>
      <c r="D4" s="21" t="s">
        <v>42</v>
      </c>
      <c r="E4" s="21" t="s">
        <v>34</v>
      </c>
      <c r="F4" s="21" t="s">
        <v>42</v>
      </c>
      <c r="G4" s="21" t="s">
        <v>34</v>
      </c>
      <c r="H4" s="21" t="s">
        <v>42</v>
      </c>
      <c r="I4" s="26" t="s">
        <v>34</v>
      </c>
    </row>
    <row r="5" spans="1:9" ht="15">
      <c r="A5" s="27" t="s">
        <v>5</v>
      </c>
      <c r="B5" s="22">
        <v>3957</v>
      </c>
      <c r="C5" s="23">
        <f>B5/B9</f>
        <v>0.37721639656816014</v>
      </c>
      <c r="D5" s="22">
        <v>1208</v>
      </c>
      <c r="E5" s="23">
        <f>D5/D$9</f>
        <v>0.29449049244271086</v>
      </c>
      <c r="F5" s="22">
        <v>425</v>
      </c>
      <c r="G5" s="23">
        <f>F5/F$9</f>
        <v>0.2865812542144302</v>
      </c>
      <c r="H5" s="22">
        <v>238</v>
      </c>
      <c r="I5" s="28">
        <f>H5/H$9</f>
        <v>0.29238329238329236</v>
      </c>
    </row>
    <row r="6" spans="1:9" ht="15">
      <c r="A6" s="27" t="s">
        <v>4</v>
      </c>
      <c r="B6" s="22">
        <v>6481</v>
      </c>
      <c r="C6" s="23">
        <f>B6/B9</f>
        <v>0.6178265014299332</v>
      </c>
      <c r="D6" s="22">
        <v>2872</v>
      </c>
      <c r="E6" s="23">
        <f>D6/D$9</f>
        <v>0.7001462701121404</v>
      </c>
      <c r="F6" s="22">
        <v>1051</v>
      </c>
      <c r="G6" s="23">
        <f>F6/F$9</f>
        <v>0.7086985839514498</v>
      </c>
      <c r="H6" s="22">
        <v>572</v>
      </c>
      <c r="I6" s="28">
        <f>H6/H$9</f>
        <v>0.7027027027027027</v>
      </c>
    </row>
    <row r="7" spans="1:9" ht="30">
      <c r="A7" s="27" t="s">
        <v>53</v>
      </c>
      <c r="B7" s="22">
        <v>9</v>
      </c>
      <c r="C7" s="23">
        <f>B7/B9</f>
        <v>0.0008579599618684462</v>
      </c>
      <c r="D7" s="22">
        <v>3</v>
      </c>
      <c r="E7" s="23">
        <f>D7/D$9</f>
        <v>0.0007313505607020966</v>
      </c>
      <c r="F7" s="22">
        <v>0</v>
      </c>
      <c r="G7" s="23">
        <f>F7/F$9</f>
        <v>0</v>
      </c>
      <c r="H7" s="22">
        <v>0</v>
      </c>
      <c r="I7" s="28">
        <f>H7/H$9</f>
        <v>0</v>
      </c>
    </row>
    <row r="8" spans="1:9" ht="15">
      <c r="A8" s="27" t="s">
        <v>18</v>
      </c>
      <c r="B8" s="22">
        <v>43</v>
      </c>
      <c r="C8" s="23">
        <f>B8/B9</f>
        <v>0.004099142040038132</v>
      </c>
      <c r="D8" s="22">
        <v>19</v>
      </c>
      <c r="E8" s="23">
        <f>D8/D$9</f>
        <v>0.004631886884446611</v>
      </c>
      <c r="F8" s="22">
        <v>7</v>
      </c>
      <c r="G8" s="23">
        <f>F8/F$9</f>
        <v>0.004720161834120027</v>
      </c>
      <c r="H8" s="22">
        <v>4</v>
      </c>
      <c r="I8" s="28">
        <f>H8/H$9</f>
        <v>0.004914004914004914</v>
      </c>
    </row>
    <row r="9" spans="1:9" s="19" customFormat="1" ht="15.75" thickBot="1">
      <c r="A9" s="29" t="s">
        <v>42</v>
      </c>
      <c r="B9" s="30">
        <f>SUM(B5:B8)</f>
        <v>10490</v>
      </c>
      <c r="C9" s="30"/>
      <c r="D9" s="30">
        <f>SUM(D5:D8)</f>
        <v>4102</v>
      </c>
      <c r="E9" s="30"/>
      <c r="F9" s="30">
        <f>SUM(F5:F8)</f>
        <v>1483</v>
      </c>
      <c r="G9" s="30"/>
      <c r="H9" s="30">
        <f>SUM(H5:H8)</f>
        <v>814</v>
      </c>
      <c r="I9" s="31"/>
    </row>
    <row r="11" ht="15" thickBot="1"/>
    <row r="12" spans="1:9" ht="15">
      <c r="A12" s="32"/>
      <c r="B12" s="206" t="s">
        <v>63</v>
      </c>
      <c r="C12" s="206"/>
      <c r="D12" s="206" t="s">
        <v>64</v>
      </c>
      <c r="E12" s="206"/>
      <c r="F12" s="206" t="s">
        <v>65</v>
      </c>
      <c r="G12" s="206"/>
      <c r="H12" s="206" t="s">
        <v>66</v>
      </c>
      <c r="I12" s="207"/>
    </row>
    <row r="13" spans="1:9" ht="15">
      <c r="A13" s="25" t="s">
        <v>54</v>
      </c>
      <c r="B13" s="21" t="s">
        <v>42</v>
      </c>
      <c r="C13" s="21" t="s">
        <v>34</v>
      </c>
      <c r="D13" s="21" t="s">
        <v>42</v>
      </c>
      <c r="E13" s="21" t="s">
        <v>34</v>
      </c>
      <c r="F13" s="21" t="s">
        <v>42</v>
      </c>
      <c r="G13" s="21" t="s">
        <v>34</v>
      </c>
      <c r="H13" s="21" t="s">
        <v>42</v>
      </c>
      <c r="I13" s="26" t="s">
        <v>34</v>
      </c>
    </row>
    <row r="14" spans="1:9" ht="15">
      <c r="A14" s="27" t="s">
        <v>26</v>
      </c>
      <c r="B14" s="22">
        <v>9290</v>
      </c>
      <c r="C14" s="23">
        <f>B14/B$18</f>
        <v>0.8856053384175405</v>
      </c>
      <c r="D14" s="22">
        <v>3605</v>
      </c>
      <c r="E14" s="23">
        <f>D14/D$18</f>
        <v>0.878839590443686</v>
      </c>
      <c r="F14" s="22">
        <v>1308</v>
      </c>
      <c r="G14" s="23">
        <f>F14/F$18</f>
        <v>0.8819959541469993</v>
      </c>
      <c r="H14" s="22">
        <v>723</v>
      </c>
      <c r="I14" s="28">
        <f>H14/H$18</f>
        <v>0.8882063882063882</v>
      </c>
    </row>
    <row r="15" spans="1:9" ht="15">
      <c r="A15" s="27" t="s">
        <v>25</v>
      </c>
      <c r="B15" s="22">
        <v>215</v>
      </c>
      <c r="C15" s="23">
        <f>B15/B$18</f>
        <v>0.020495710200190656</v>
      </c>
      <c r="D15" s="22">
        <v>66</v>
      </c>
      <c r="E15" s="23">
        <f>D15/D$18</f>
        <v>0.016089712335446125</v>
      </c>
      <c r="F15" s="22">
        <v>25</v>
      </c>
      <c r="G15" s="23">
        <f>F15/F$18</f>
        <v>0.016857720836142953</v>
      </c>
      <c r="H15" s="22">
        <v>19</v>
      </c>
      <c r="I15" s="28">
        <f>H15/H$18</f>
        <v>0.02334152334152334</v>
      </c>
    </row>
    <row r="16" spans="1:9" ht="15">
      <c r="A16" s="27" t="s">
        <v>55</v>
      </c>
      <c r="B16" s="22">
        <v>236</v>
      </c>
      <c r="C16" s="23">
        <f>B16/B$18</f>
        <v>0.0224976167778837</v>
      </c>
      <c r="D16" s="22">
        <v>104</v>
      </c>
      <c r="E16" s="23">
        <f>D16/D$18</f>
        <v>0.025353486104339348</v>
      </c>
      <c r="F16" s="22">
        <v>39</v>
      </c>
      <c r="G16" s="23">
        <f>F16/F$18</f>
        <v>0.026298044504383007</v>
      </c>
      <c r="H16" s="22">
        <v>27</v>
      </c>
      <c r="I16" s="28">
        <f>H16/H$18</f>
        <v>0.033169533169533166</v>
      </c>
    </row>
    <row r="17" spans="1:9" ht="15">
      <c r="A17" s="27" t="s">
        <v>18</v>
      </c>
      <c r="B17" s="22">
        <v>749</v>
      </c>
      <c r="C17" s="23">
        <f>B17/B$18</f>
        <v>0.07140133460438512</v>
      </c>
      <c r="D17" s="22">
        <v>327</v>
      </c>
      <c r="E17" s="23">
        <f>D17/D$18</f>
        <v>0.07971721111652852</v>
      </c>
      <c r="F17" s="22">
        <v>111</v>
      </c>
      <c r="G17" s="23">
        <f>F17/F$18</f>
        <v>0.07484828051247472</v>
      </c>
      <c r="H17" s="22">
        <v>45</v>
      </c>
      <c r="I17" s="28">
        <f>H17/H$18</f>
        <v>0.05528255528255528</v>
      </c>
    </row>
    <row r="18" spans="1:9" s="19" customFormat="1" ht="15.75" thickBot="1">
      <c r="A18" s="29" t="s">
        <v>42</v>
      </c>
      <c r="B18" s="30">
        <f>SUM(B14:B17)</f>
        <v>10490</v>
      </c>
      <c r="C18" s="30"/>
      <c r="D18" s="30">
        <f>SUM(D14:D17)</f>
        <v>4102</v>
      </c>
      <c r="E18" s="30"/>
      <c r="F18" s="30">
        <f>SUM(F14:F17)</f>
        <v>1483</v>
      </c>
      <c r="G18" s="30"/>
      <c r="H18" s="30">
        <f>SUM(H14:H17)</f>
        <v>814</v>
      </c>
      <c r="I18" s="31"/>
    </row>
    <row r="20" ht="15" thickBot="1"/>
    <row r="21" spans="1:9" ht="15">
      <c r="A21" s="32"/>
      <c r="B21" s="206" t="s">
        <v>63</v>
      </c>
      <c r="C21" s="206"/>
      <c r="D21" s="206" t="s">
        <v>64</v>
      </c>
      <c r="E21" s="206"/>
      <c r="F21" s="208" t="s">
        <v>65</v>
      </c>
      <c r="G21" s="208"/>
      <c r="H21" s="208" t="s">
        <v>66</v>
      </c>
      <c r="I21" s="209"/>
    </row>
    <row r="22" spans="1:9" ht="15">
      <c r="A22" s="25" t="s">
        <v>52</v>
      </c>
      <c r="B22" s="21" t="s">
        <v>42</v>
      </c>
      <c r="C22" s="21" t="s">
        <v>34</v>
      </c>
      <c r="D22" s="21" t="s">
        <v>42</v>
      </c>
      <c r="E22" s="21" t="s">
        <v>34</v>
      </c>
      <c r="F22" s="34" t="s">
        <v>42</v>
      </c>
      <c r="G22" s="34" t="s">
        <v>34</v>
      </c>
      <c r="H22" s="34" t="s">
        <v>42</v>
      </c>
      <c r="I22" s="35" t="s">
        <v>34</v>
      </c>
    </row>
    <row r="23" spans="1:9" ht="15">
      <c r="A23" s="27" t="s">
        <v>56</v>
      </c>
      <c r="B23" s="22">
        <v>8973</v>
      </c>
      <c r="C23" s="23">
        <f>B23/B$26</f>
        <v>0.8588246554364471</v>
      </c>
      <c r="D23" s="22">
        <v>3503</v>
      </c>
      <c r="E23" s="23">
        <f>D23/D$26</f>
        <v>0.8531417437895762</v>
      </c>
      <c r="F23" s="36">
        <v>1288</v>
      </c>
      <c r="G23" s="37">
        <f>F23/F$26</f>
        <v>0.8679245283018868</v>
      </c>
      <c r="H23" s="41">
        <v>431</v>
      </c>
      <c r="I23" s="38">
        <f>H23/H$26</f>
        <v>0.8534653465346534</v>
      </c>
    </row>
    <row r="24" spans="1:9" ht="15">
      <c r="A24" s="27" t="s">
        <v>57</v>
      </c>
      <c r="B24" s="22">
        <v>753</v>
      </c>
      <c r="C24" s="23">
        <f>B24/B$26</f>
        <v>0.07207120980091884</v>
      </c>
      <c r="D24" s="22">
        <v>352</v>
      </c>
      <c r="E24" s="23">
        <f>D24/D$26</f>
        <v>0.08572820263029712</v>
      </c>
      <c r="F24" s="36">
        <v>105</v>
      </c>
      <c r="G24" s="37">
        <f>F24/F$26</f>
        <v>0.07075471698113207</v>
      </c>
      <c r="H24" s="41">
        <v>51</v>
      </c>
      <c r="I24" s="38">
        <f>H24/H$26</f>
        <v>0.100990099009901</v>
      </c>
    </row>
    <row r="25" spans="1:9" ht="15">
      <c r="A25" s="27" t="s">
        <v>18</v>
      </c>
      <c r="B25" s="22">
        <v>722</v>
      </c>
      <c r="C25" s="23">
        <f>B25/B$26</f>
        <v>0.069104134762634</v>
      </c>
      <c r="D25" s="22">
        <v>251</v>
      </c>
      <c r="E25" s="23">
        <f>D25/D$26</f>
        <v>0.061130053580126645</v>
      </c>
      <c r="F25" s="36">
        <v>91</v>
      </c>
      <c r="G25" s="37">
        <f>F25/F$26</f>
        <v>0.06132075471698113</v>
      </c>
      <c r="H25" s="41">
        <v>23</v>
      </c>
      <c r="I25" s="38">
        <f>H25/H$26</f>
        <v>0.04554455445544554</v>
      </c>
    </row>
    <row r="26" spans="1:9" s="19" customFormat="1" ht="15.75" thickBot="1">
      <c r="A26" s="29" t="s">
        <v>42</v>
      </c>
      <c r="B26" s="30">
        <f>SUM(B23:B25)</f>
        <v>10448</v>
      </c>
      <c r="C26" s="30"/>
      <c r="D26" s="30">
        <f>SUM(D23:D25)</f>
        <v>4106</v>
      </c>
      <c r="E26" s="30"/>
      <c r="F26" s="39">
        <f>SUM(F23:F25)</f>
        <v>1484</v>
      </c>
      <c r="G26" s="39"/>
      <c r="H26" s="39">
        <f>SUM(H23:H25)</f>
        <v>505</v>
      </c>
      <c r="I26" s="40"/>
    </row>
    <row r="28" ht="15" thickBot="1"/>
    <row r="29" spans="1:9" ht="15">
      <c r="A29" s="32"/>
      <c r="B29" s="206" t="s">
        <v>63</v>
      </c>
      <c r="C29" s="206"/>
      <c r="D29" s="206" t="s">
        <v>64</v>
      </c>
      <c r="E29" s="206"/>
      <c r="F29" s="206" t="s">
        <v>65</v>
      </c>
      <c r="G29" s="206"/>
      <c r="H29" s="206" t="s">
        <v>66</v>
      </c>
      <c r="I29" s="207"/>
    </row>
    <row r="30" spans="1:9" ht="15">
      <c r="A30" s="25" t="s">
        <v>58</v>
      </c>
      <c r="B30" s="21" t="s">
        <v>42</v>
      </c>
      <c r="C30" s="21" t="s">
        <v>34</v>
      </c>
      <c r="D30" s="21" t="s">
        <v>42</v>
      </c>
      <c r="E30" s="21" t="s">
        <v>34</v>
      </c>
      <c r="F30" s="21" t="s">
        <v>42</v>
      </c>
      <c r="G30" s="21" t="s">
        <v>34</v>
      </c>
      <c r="H30" s="21" t="s">
        <v>42</v>
      </c>
      <c r="I30" s="26" t="s">
        <v>34</v>
      </c>
    </row>
    <row r="31" spans="1:9" ht="15">
      <c r="A31" s="27" t="s">
        <v>6</v>
      </c>
      <c r="B31" s="22">
        <v>7</v>
      </c>
      <c r="C31" s="23">
        <f>B31/B$52</f>
        <v>0.000667365811802841</v>
      </c>
      <c r="D31" s="22">
        <v>1</v>
      </c>
      <c r="E31" s="23">
        <f>D31/D$52</f>
        <v>0.00024378352023403217</v>
      </c>
      <c r="F31" s="22">
        <v>0</v>
      </c>
      <c r="G31" s="23">
        <f>F31/F$52</f>
        <v>0</v>
      </c>
      <c r="H31" s="22">
        <v>0</v>
      </c>
      <c r="I31" s="28">
        <f>H31/H$52</f>
        <v>0</v>
      </c>
    </row>
    <row r="32" spans="1:9" ht="15">
      <c r="A32" s="27" t="s">
        <v>7</v>
      </c>
      <c r="B32" s="22">
        <v>8</v>
      </c>
      <c r="C32" s="23">
        <f aca="true" t="shared" si="0" ref="C32:C51">B32/B$52</f>
        <v>0.0007627037849175327</v>
      </c>
      <c r="D32" s="22">
        <v>3</v>
      </c>
      <c r="E32" s="23">
        <f aca="true" t="shared" si="1" ref="E32:E51">D32/D$52</f>
        <v>0.0007313505607020966</v>
      </c>
      <c r="F32" s="22">
        <v>0</v>
      </c>
      <c r="G32" s="23">
        <f aca="true" t="shared" si="2" ref="G32:G51">F32/F$52</f>
        <v>0</v>
      </c>
      <c r="H32" s="22">
        <v>0</v>
      </c>
      <c r="I32" s="28">
        <f aca="true" t="shared" si="3" ref="I32:I51">H32/H$52</f>
        <v>0</v>
      </c>
    </row>
    <row r="33" spans="1:9" ht="15">
      <c r="A33" s="27" t="s">
        <v>8</v>
      </c>
      <c r="B33" s="22">
        <v>90</v>
      </c>
      <c r="C33" s="23">
        <f t="shared" si="0"/>
        <v>0.008580417580322242</v>
      </c>
      <c r="D33" s="22">
        <v>26</v>
      </c>
      <c r="E33" s="23">
        <f t="shared" si="1"/>
        <v>0.006338371526084837</v>
      </c>
      <c r="F33" s="22">
        <v>5</v>
      </c>
      <c r="G33" s="23">
        <f t="shared" si="2"/>
        <v>0.0033715441672285905</v>
      </c>
      <c r="H33" s="22">
        <v>6</v>
      </c>
      <c r="I33" s="28">
        <f t="shared" si="3"/>
        <v>0.007518796992481203</v>
      </c>
    </row>
    <row r="34" spans="1:9" ht="15">
      <c r="A34" s="27" t="s">
        <v>9</v>
      </c>
      <c r="B34" s="22">
        <v>43</v>
      </c>
      <c r="C34" s="23">
        <f t="shared" si="0"/>
        <v>0.004099532843931738</v>
      </c>
      <c r="D34" s="22">
        <v>15</v>
      </c>
      <c r="E34" s="23">
        <f t="shared" si="1"/>
        <v>0.0036567528035104826</v>
      </c>
      <c r="F34" s="22">
        <v>1</v>
      </c>
      <c r="G34" s="23">
        <f t="shared" si="2"/>
        <v>0.0006743088334457181</v>
      </c>
      <c r="H34" s="22">
        <v>3</v>
      </c>
      <c r="I34" s="28">
        <f t="shared" si="3"/>
        <v>0.0037593984962406013</v>
      </c>
    </row>
    <row r="35" spans="1:9" ht="15">
      <c r="A35" s="27" t="s">
        <v>10</v>
      </c>
      <c r="B35" s="22">
        <v>7</v>
      </c>
      <c r="C35" s="23">
        <f t="shared" si="0"/>
        <v>0.000667365811802841</v>
      </c>
      <c r="D35" s="22">
        <v>0</v>
      </c>
      <c r="E35" s="23">
        <f t="shared" si="1"/>
        <v>0</v>
      </c>
      <c r="F35" s="22">
        <v>0</v>
      </c>
      <c r="G35" s="23">
        <f t="shared" si="2"/>
        <v>0</v>
      </c>
      <c r="H35" s="22">
        <v>0</v>
      </c>
      <c r="I35" s="28">
        <f t="shared" si="3"/>
        <v>0</v>
      </c>
    </row>
    <row r="36" spans="1:9" ht="15">
      <c r="A36" s="27" t="s">
        <v>59</v>
      </c>
      <c r="B36" s="22">
        <v>177</v>
      </c>
      <c r="C36" s="23">
        <f t="shared" si="0"/>
        <v>0.01687482124130041</v>
      </c>
      <c r="D36" s="22">
        <v>73</v>
      </c>
      <c r="E36" s="23">
        <f t="shared" si="1"/>
        <v>0.017796196977084348</v>
      </c>
      <c r="F36" s="22">
        <v>23</v>
      </c>
      <c r="G36" s="23">
        <f t="shared" si="2"/>
        <v>0.015509103169251517</v>
      </c>
      <c r="H36" s="22">
        <v>13</v>
      </c>
      <c r="I36" s="28">
        <f t="shared" si="3"/>
        <v>0.016290726817042606</v>
      </c>
    </row>
    <row r="37" spans="1:9" ht="15">
      <c r="A37" s="27" t="s">
        <v>60</v>
      </c>
      <c r="B37" s="22">
        <v>31</v>
      </c>
      <c r="C37" s="23">
        <f t="shared" si="0"/>
        <v>0.002955477166555439</v>
      </c>
      <c r="D37" s="22">
        <v>14</v>
      </c>
      <c r="E37" s="23">
        <f t="shared" si="1"/>
        <v>0.0034129692832764505</v>
      </c>
      <c r="F37" s="22">
        <v>6</v>
      </c>
      <c r="G37" s="23">
        <f t="shared" si="2"/>
        <v>0.004045853000674309</v>
      </c>
      <c r="H37" s="22">
        <v>2</v>
      </c>
      <c r="I37" s="28">
        <f t="shared" si="3"/>
        <v>0.002506265664160401</v>
      </c>
    </row>
    <row r="38" spans="1:9" ht="15">
      <c r="A38" s="27" t="s">
        <v>11</v>
      </c>
      <c r="B38" s="22">
        <v>12</v>
      </c>
      <c r="C38" s="23">
        <f t="shared" si="0"/>
        <v>0.0011440556773762989</v>
      </c>
      <c r="D38" s="22">
        <v>5</v>
      </c>
      <c r="E38" s="23">
        <f t="shared" si="1"/>
        <v>0.0012189176011701609</v>
      </c>
      <c r="F38" s="22">
        <v>3</v>
      </c>
      <c r="G38" s="23">
        <f t="shared" si="2"/>
        <v>0.0020229265003371545</v>
      </c>
      <c r="H38" s="22">
        <v>3</v>
      </c>
      <c r="I38" s="28">
        <f t="shared" si="3"/>
        <v>0.0037593984962406013</v>
      </c>
    </row>
    <row r="39" spans="1:9" ht="15">
      <c r="A39" s="27" t="s">
        <v>12</v>
      </c>
      <c r="B39" s="22">
        <v>38</v>
      </c>
      <c r="C39" s="23">
        <f t="shared" si="0"/>
        <v>0.00362284297835828</v>
      </c>
      <c r="D39" s="22">
        <v>19</v>
      </c>
      <c r="E39" s="23">
        <f t="shared" si="1"/>
        <v>0.004631886884446611</v>
      </c>
      <c r="F39" s="22">
        <v>8</v>
      </c>
      <c r="G39" s="23">
        <f t="shared" si="2"/>
        <v>0.005394470667565745</v>
      </c>
      <c r="H39" s="22">
        <v>1</v>
      </c>
      <c r="I39" s="28">
        <f t="shared" si="3"/>
        <v>0.0012531328320802004</v>
      </c>
    </row>
    <row r="40" spans="1:9" ht="15">
      <c r="A40" s="27" t="s">
        <v>13</v>
      </c>
      <c r="B40" s="22">
        <v>50</v>
      </c>
      <c r="C40" s="23">
        <f t="shared" si="0"/>
        <v>0.004766898655734579</v>
      </c>
      <c r="D40" s="22">
        <v>22</v>
      </c>
      <c r="E40" s="23">
        <f t="shared" si="1"/>
        <v>0.005363237445148708</v>
      </c>
      <c r="F40" s="22">
        <v>6</v>
      </c>
      <c r="G40" s="23">
        <f t="shared" si="2"/>
        <v>0.004045853000674309</v>
      </c>
      <c r="H40" s="22">
        <v>5</v>
      </c>
      <c r="I40" s="28">
        <f t="shared" si="3"/>
        <v>0.006265664160401002</v>
      </c>
    </row>
    <row r="41" spans="1:9" ht="15">
      <c r="A41" s="27" t="s">
        <v>14</v>
      </c>
      <c r="B41" s="22">
        <v>50</v>
      </c>
      <c r="C41" s="23">
        <f t="shared" si="0"/>
        <v>0.004766898655734579</v>
      </c>
      <c r="D41" s="22">
        <v>17</v>
      </c>
      <c r="E41" s="23">
        <f t="shared" si="1"/>
        <v>0.004144319843978547</v>
      </c>
      <c r="F41" s="22">
        <v>4</v>
      </c>
      <c r="G41" s="23">
        <f t="shared" si="2"/>
        <v>0.0026972353337828725</v>
      </c>
      <c r="H41" s="22">
        <v>5</v>
      </c>
      <c r="I41" s="28">
        <f t="shared" si="3"/>
        <v>0.006265664160401002</v>
      </c>
    </row>
    <row r="42" spans="1:9" ht="15">
      <c r="A42" s="27" t="s">
        <v>15</v>
      </c>
      <c r="B42" s="22">
        <v>18</v>
      </c>
      <c r="C42" s="23">
        <f t="shared" si="0"/>
        <v>0.0017160835160644485</v>
      </c>
      <c r="D42" s="22">
        <v>5</v>
      </c>
      <c r="E42" s="23">
        <f t="shared" si="1"/>
        <v>0.0012189176011701609</v>
      </c>
      <c r="F42" s="22">
        <v>1</v>
      </c>
      <c r="G42" s="23">
        <f t="shared" si="2"/>
        <v>0.0006743088334457181</v>
      </c>
      <c r="H42" s="22">
        <v>1</v>
      </c>
      <c r="I42" s="28">
        <f t="shared" si="3"/>
        <v>0.0012531328320802004</v>
      </c>
    </row>
    <row r="43" spans="1:9" ht="15">
      <c r="A43" s="27" t="s">
        <v>16</v>
      </c>
      <c r="B43" s="22">
        <v>38</v>
      </c>
      <c r="C43" s="23">
        <f t="shared" si="0"/>
        <v>0.00362284297835828</v>
      </c>
      <c r="D43" s="22">
        <v>11</v>
      </c>
      <c r="E43" s="23">
        <f t="shared" si="1"/>
        <v>0.002681618722574354</v>
      </c>
      <c r="F43" s="22">
        <v>6</v>
      </c>
      <c r="G43" s="23">
        <f t="shared" si="2"/>
        <v>0.004045853000674309</v>
      </c>
      <c r="H43" s="22">
        <v>0</v>
      </c>
      <c r="I43" s="28">
        <f t="shared" si="3"/>
        <v>0</v>
      </c>
    </row>
    <row r="44" spans="1:9" ht="15">
      <c r="A44" s="27" t="s">
        <v>17</v>
      </c>
      <c r="B44" s="22">
        <v>57</v>
      </c>
      <c r="C44" s="23">
        <f t="shared" si="0"/>
        <v>0.0054342644675374205</v>
      </c>
      <c r="D44" s="22">
        <v>21</v>
      </c>
      <c r="E44" s="23">
        <f t="shared" si="1"/>
        <v>0.005119453924914676</v>
      </c>
      <c r="F44" s="22">
        <v>4</v>
      </c>
      <c r="G44" s="23">
        <f t="shared" si="2"/>
        <v>0.0026972353337828725</v>
      </c>
      <c r="H44" s="22">
        <v>2</v>
      </c>
      <c r="I44" s="28">
        <f t="shared" si="3"/>
        <v>0.002506265664160401</v>
      </c>
    </row>
    <row r="45" spans="1:9" ht="15">
      <c r="A45" s="27" t="s">
        <v>18</v>
      </c>
      <c r="B45" s="22">
        <v>182</v>
      </c>
      <c r="C45" s="23">
        <f t="shared" si="0"/>
        <v>0.017351511106873867</v>
      </c>
      <c r="D45" s="22">
        <v>81</v>
      </c>
      <c r="E45" s="23">
        <f t="shared" si="1"/>
        <v>0.019746465138956608</v>
      </c>
      <c r="F45" s="22">
        <v>29</v>
      </c>
      <c r="G45" s="23">
        <f t="shared" si="2"/>
        <v>0.019554956169925825</v>
      </c>
      <c r="H45" s="22">
        <v>8</v>
      </c>
      <c r="I45" s="28">
        <f t="shared" si="3"/>
        <v>0.010025062656641603</v>
      </c>
    </row>
    <row r="46" spans="1:9" ht="15">
      <c r="A46" s="27" t="s">
        <v>19</v>
      </c>
      <c r="B46" s="22">
        <v>8947</v>
      </c>
      <c r="C46" s="23">
        <f t="shared" si="0"/>
        <v>0.8529888454571456</v>
      </c>
      <c r="D46" s="22">
        <v>3544</v>
      </c>
      <c r="E46" s="23">
        <f t="shared" si="1"/>
        <v>0.8639687957094101</v>
      </c>
      <c r="F46" s="22">
        <v>1315</v>
      </c>
      <c r="G46" s="23">
        <f t="shared" si="2"/>
        <v>0.8867161159811193</v>
      </c>
      <c r="H46" s="22">
        <v>700</v>
      </c>
      <c r="I46" s="28">
        <f t="shared" si="3"/>
        <v>0.8771929824561403</v>
      </c>
    </row>
    <row r="47" spans="1:9" ht="15">
      <c r="A47" s="27" t="s">
        <v>20</v>
      </c>
      <c r="B47" s="22">
        <v>496</v>
      </c>
      <c r="C47" s="23">
        <f t="shared" si="0"/>
        <v>0.04728763466488702</v>
      </c>
      <c r="D47" s="22">
        <v>153</v>
      </c>
      <c r="E47" s="23">
        <f t="shared" si="1"/>
        <v>0.037298878595806925</v>
      </c>
      <c r="F47" s="22">
        <v>46</v>
      </c>
      <c r="G47" s="23">
        <f t="shared" si="2"/>
        <v>0.031018206338503034</v>
      </c>
      <c r="H47" s="22">
        <v>33</v>
      </c>
      <c r="I47" s="28">
        <f t="shared" si="3"/>
        <v>0.041353383458646614</v>
      </c>
    </row>
    <row r="48" spans="1:9" ht="15">
      <c r="A48" s="27" t="s">
        <v>21</v>
      </c>
      <c r="B48" s="22">
        <v>1</v>
      </c>
      <c r="C48" s="23">
        <f t="shared" si="0"/>
        <v>9.533797311469158E-05</v>
      </c>
      <c r="D48" s="22">
        <v>1</v>
      </c>
      <c r="E48" s="23">
        <f t="shared" si="1"/>
        <v>0.00024378352023403217</v>
      </c>
      <c r="F48" s="22">
        <v>0</v>
      </c>
      <c r="G48" s="23">
        <f t="shared" si="2"/>
        <v>0</v>
      </c>
      <c r="H48" s="22">
        <v>0</v>
      </c>
      <c r="I48" s="28">
        <f t="shared" si="3"/>
        <v>0</v>
      </c>
    </row>
    <row r="49" spans="1:9" ht="15">
      <c r="A49" s="27" t="s">
        <v>22</v>
      </c>
      <c r="B49" s="22">
        <v>61</v>
      </c>
      <c r="C49" s="23">
        <f t="shared" si="0"/>
        <v>0.0058156163599961865</v>
      </c>
      <c r="D49" s="22">
        <v>26</v>
      </c>
      <c r="E49" s="23">
        <f t="shared" si="1"/>
        <v>0.006338371526084837</v>
      </c>
      <c r="F49" s="22">
        <v>10</v>
      </c>
      <c r="G49" s="23">
        <f t="shared" si="2"/>
        <v>0.006743088334457181</v>
      </c>
      <c r="H49" s="22">
        <v>4</v>
      </c>
      <c r="I49" s="28">
        <f t="shared" si="3"/>
        <v>0.005012531328320802</v>
      </c>
    </row>
    <row r="50" spans="1:9" ht="15">
      <c r="A50" s="27" t="s">
        <v>23</v>
      </c>
      <c r="B50" s="22">
        <v>174</v>
      </c>
      <c r="C50" s="23">
        <f t="shared" si="0"/>
        <v>0.016588807321956334</v>
      </c>
      <c r="D50" s="22">
        <v>64</v>
      </c>
      <c r="E50" s="23">
        <f t="shared" si="1"/>
        <v>0.015602145294978059</v>
      </c>
      <c r="F50" s="22">
        <v>16</v>
      </c>
      <c r="G50" s="23">
        <f t="shared" si="2"/>
        <v>0.01078894133513149</v>
      </c>
      <c r="H50" s="22">
        <v>12</v>
      </c>
      <c r="I50" s="28">
        <f t="shared" si="3"/>
        <v>0.015037593984962405</v>
      </c>
    </row>
    <row r="51" spans="1:9" ht="15">
      <c r="A51" s="27" t="s">
        <v>24</v>
      </c>
      <c r="B51" s="22">
        <v>2</v>
      </c>
      <c r="C51" s="23">
        <f t="shared" si="0"/>
        <v>0.00019067594622938316</v>
      </c>
      <c r="D51" s="22">
        <v>1</v>
      </c>
      <c r="E51" s="23">
        <f t="shared" si="1"/>
        <v>0.00024378352023403217</v>
      </c>
      <c r="F51" s="22">
        <v>0</v>
      </c>
      <c r="G51" s="23">
        <f t="shared" si="2"/>
        <v>0</v>
      </c>
      <c r="H51" s="22">
        <v>0</v>
      </c>
      <c r="I51" s="28">
        <f t="shared" si="3"/>
        <v>0</v>
      </c>
    </row>
    <row r="52" spans="1:9" s="19" customFormat="1" ht="15.75" thickBot="1">
      <c r="A52" s="29" t="s">
        <v>42</v>
      </c>
      <c r="B52" s="30">
        <f>SUM(B31:B51)</f>
        <v>10489</v>
      </c>
      <c r="C52" s="30"/>
      <c r="D52" s="30">
        <f>SUM(D31:D51)</f>
        <v>4102</v>
      </c>
      <c r="E52" s="30"/>
      <c r="F52" s="30">
        <f>SUM(F31:F51)</f>
        <v>1483</v>
      </c>
      <c r="G52" s="30"/>
      <c r="H52" s="30">
        <f>SUM(H31:H51)</f>
        <v>798</v>
      </c>
      <c r="I52" s="31"/>
    </row>
    <row r="55" ht="15" thickBot="1"/>
    <row r="56" spans="1:9" ht="15">
      <c r="A56" s="32"/>
      <c r="B56" s="206" t="s">
        <v>63</v>
      </c>
      <c r="C56" s="206"/>
      <c r="D56" s="206" t="s">
        <v>64</v>
      </c>
      <c r="E56" s="206"/>
      <c r="F56" s="206" t="s">
        <v>65</v>
      </c>
      <c r="G56" s="206"/>
      <c r="H56" s="206" t="s">
        <v>66</v>
      </c>
      <c r="I56" s="207"/>
    </row>
    <row r="57" spans="1:9" ht="15">
      <c r="A57" s="25" t="s">
        <v>50</v>
      </c>
      <c r="B57" s="21" t="s">
        <v>42</v>
      </c>
      <c r="C57" s="21" t="s">
        <v>34</v>
      </c>
      <c r="D57" s="21" t="s">
        <v>42</v>
      </c>
      <c r="E57" s="21" t="s">
        <v>34</v>
      </c>
      <c r="F57" s="21" t="s">
        <v>42</v>
      </c>
      <c r="G57" s="21" t="s">
        <v>34</v>
      </c>
      <c r="H57" s="21" t="s">
        <v>42</v>
      </c>
      <c r="I57" s="26" t="s">
        <v>34</v>
      </c>
    </row>
    <row r="58" spans="1:9" ht="15">
      <c r="A58" s="27" t="s">
        <v>27</v>
      </c>
      <c r="B58" s="22">
        <v>78</v>
      </c>
      <c r="C58" s="23">
        <f>B58/B$67</f>
        <v>0.007435653002859866</v>
      </c>
      <c r="D58" s="22">
        <v>30</v>
      </c>
      <c r="E58" s="23">
        <f>D58/D$67</f>
        <v>0.007334963325183374</v>
      </c>
      <c r="F58" s="22">
        <v>8</v>
      </c>
      <c r="G58" s="23">
        <f>F58/F$67</f>
        <v>0.005394470667565745</v>
      </c>
      <c r="H58" s="22">
        <v>8</v>
      </c>
      <c r="I58" s="28">
        <f>H58/H$67</f>
        <v>0.009828009828009828</v>
      </c>
    </row>
    <row r="59" spans="1:9" ht="15">
      <c r="A59" s="27" t="s">
        <v>28</v>
      </c>
      <c r="B59" s="22">
        <v>4075</v>
      </c>
      <c r="C59" s="23">
        <f aca="true" t="shared" si="4" ref="C59:C66">B59/B$67</f>
        <v>0.388465204957102</v>
      </c>
      <c r="D59" s="22">
        <v>1737</v>
      </c>
      <c r="E59" s="23">
        <f aca="true" t="shared" si="5" ref="E59:E66">D59/D$67</f>
        <v>0.42469437652811737</v>
      </c>
      <c r="F59" s="22">
        <v>628</v>
      </c>
      <c r="G59" s="23">
        <f aca="true" t="shared" si="6" ref="G59:G66">F59/F$67</f>
        <v>0.42346594740391097</v>
      </c>
      <c r="H59" s="22">
        <v>345</v>
      </c>
      <c r="I59" s="28">
        <f aca="true" t="shared" si="7" ref="I59:I66">H59/H$67</f>
        <v>0.4238329238329238</v>
      </c>
    </row>
    <row r="60" spans="1:9" ht="15">
      <c r="A60" s="27" t="s">
        <v>29</v>
      </c>
      <c r="B60" s="22">
        <v>53</v>
      </c>
      <c r="C60" s="23">
        <f t="shared" si="4"/>
        <v>0.005052430886558627</v>
      </c>
      <c r="D60" s="22">
        <v>17</v>
      </c>
      <c r="E60" s="23">
        <f t="shared" si="5"/>
        <v>0.004156479217603912</v>
      </c>
      <c r="F60" s="22">
        <v>2</v>
      </c>
      <c r="G60" s="23">
        <f t="shared" si="6"/>
        <v>0.0013486176668914363</v>
      </c>
      <c r="H60" s="22">
        <v>5</v>
      </c>
      <c r="I60" s="28">
        <f t="shared" si="7"/>
        <v>0.006142506142506142</v>
      </c>
    </row>
    <row r="61" spans="1:9" ht="15">
      <c r="A61" s="27" t="s">
        <v>30</v>
      </c>
      <c r="B61" s="22">
        <v>26</v>
      </c>
      <c r="C61" s="23">
        <f t="shared" si="4"/>
        <v>0.002478551000953289</v>
      </c>
      <c r="D61" s="22">
        <v>13</v>
      </c>
      <c r="E61" s="23">
        <f t="shared" si="5"/>
        <v>0.003178484107579462</v>
      </c>
      <c r="F61" s="22">
        <v>4</v>
      </c>
      <c r="G61" s="23">
        <f t="shared" si="6"/>
        <v>0.0026972353337828725</v>
      </c>
      <c r="H61" s="22">
        <v>4</v>
      </c>
      <c r="I61" s="28">
        <f t="shared" si="7"/>
        <v>0.004914004914004914</v>
      </c>
    </row>
    <row r="62" spans="1:9" ht="15">
      <c r="A62" s="27" t="s">
        <v>31</v>
      </c>
      <c r="B62" s="22">
        <v>36</v>
      </c>
      <c r="C62" s="23">
        <f t="shared" si="4"/>
        <v>0.0034318398474737846</v>
      </c>
      <c r="D62" s="22">
        <v>8</v>
      </c>
      <c r="E62" s="23">
        <f t="shared" si="5"/>
        <v>0.0019559902200488996</v>
      </c>
      <c r="F62" s="22">
        <v>5</v>
      </c>
      <c r="G62" s="23">
        <f t="shared" si="6"/>
        <v>0.0033715441672285905</v>
      </c>
      <c r="H62" s="22">
        <v>0</v>
      </c>
      <c r="I62" s="28">
        <f t="shared" si="7"/>
        <v>0</v>
      </c>
    </row>
    <row r="63" spans="1:9" ht="15">
      <c r="A63" s="27" t="s">
        <v>61</v>
      </c>
      <c r="B63" s="22">
        <v>5012</v>
      </c>
      <c r="C63" s="23">
        <f t="shared" si="4"/>
        <v>0.4777883698760724</v>
      </c>
      <c r="D63" s="22">
        <v>1827</v>
      </c>
      <c r="E63" s="23">
        <f t="shared" si="5"/>
        <v>0.4466992665036675</v>
      </c>
      <c r="F63" s="22">
        <v>688</v>
      </c>
      <c r="G63" s="23">
        <f t="shared" si="6"/>
        <v>0.46392447741065407</v>
      </c>
      <c r="H63" s="22">
        <v>373</v>
      </c>
      <c r="I63" s="28">
        <f t="shared" si="7"/>
        <v>0.4582309582309582</v>
      </c>
    </row>
    <row r="64" spans="1:9" ht="15">
      <c r="A64" s="27" t="s">
        <v>17</v>
      </c>
      <c r="B64" s="22">
        <v>550</v>
      </c>
      <c r="C64" s="23">
        <f t="shared" si="4"/>
        <v>0.052430886558627265</v>
      </c>
      <c r="D64" s="22">
        <v>183</v>
      </c>
      <c r="E64" s="23">
        <f t="shared" si="5"/>
        <v>0.04474327628361858</v>
      </c>
      <c r="F64" s="22">
        <v>64</v>
      </c>
      <c r="G64" s="23">
        <f t="shared" si="6"/>
        <v>0.04315576534052596</v>
      </c>
      <c r="H64" s="22">
        <v>32</v>
      </c>
      <c r="I64" s="28">
        <f t="shared" si="7"/>
        <v>0.03931203931203931</v>
      </c>
    </row>
    <row r="65" spans="1:9" ht="15">
      <c r="A65" s="27" t="s">
        <v>18</v>
      </c>
      <c r="B65" s="22">
        <v>658</v>
      </c>
      <c r="C65" s="23">
        <f t="shared" si="4"/>
        <v>0.06272640610104861</v>
      </c>
      <c r="D65" s="22">
        <v>275</v>
      </c>
      <c r="E65" s="23">
        <f t="shared" si="5"/>
        <v>0.06723716381418093</v>
      </c>
      <c r="F65" s="22">
        <v>84</v>
      </c>
      <c r="G65" s="23">
        <f t="shared" si="6"/>
        <v>0.056641942009440324</v>
      </c>
      <c r="H65" s="22">
        <v>47</v>
      </c>
      <c r="I65" s="28">
        <f t="shared" si="7"/>
        <v>0.05773955773955774</v>
      </c>
    </row>
    <row r="66" spans="1:9" ht="15">
      <c r="A66" s="27" t="s">
        <v>32</v>
      </c>
      <c r="B66" s="22">
        <v>2</v>
      </c>
      <c r="C66" s="23">
        <f t="shared" si="4"/>
        <v>0.00019065776930409913</v>
      </c>
      <c r="D66" s="22">
        <v>0</v>
      </c>
      <c r="E66" s="23">
        <f t="shared" si="5"/>
        <v>0</v>
      </c>
      <c r="F66" s="22">
        <v>0</v>
      </c>
      <c r="G66" s="23">
        <f t="shared" si="6"/>
        <v>0</v>
      </c>
      <c r="H66" s="22">
        <v>0</v>
      </c>
      <c r="I66" s="28">
        <f t="shared" si="7"/>
        <v>0</v>
      </c>
    </row>
    <row r="67" spans="1:9" ht="15.75" thickBot="1">
      <c r="A67" s="29" t="s">
        <v>42</v>
      </c>
      <c r="B67" s="30">
        <f>SUM(B58:B66)</f>
        <v>10490</v>
      </c>
      <c r="C67" s="30"/>
      <c r="D67" s="30">
        <f>SUM(D58:D66)</f>
        <v>4090</v>
      </c>
      <c r="E67" s="30"/>
      <c r="F67" s="30">
        <f>SUM(F58:F66)</f>
        <v>1483</v>
      </c>
      <c r="G67" s="30"/>
      <c r="H67" s="30">
        <f>SUM(H58:H66)</f>
        <v>814</v>
      </c>
      <c r="I67" s="33"/>
    </row>
  </sheetData>
  <sheetProtection/>
  <mergeCells count="20">
    <mergeCell ref="B29:C29"/>
    <mergeCell ref="D29:E29"/>
    <mergeCell ref="B3:C3"/>
    <mergeCell ref="D3:E3"/>
    <mergeCell ref="F3:G3"/>
    <mergeCell ref="H3:I3"/>
    <mergeCell ref="B12:C12"/>
    <mergeCell ref="D12:E12"/>
    <mergeCell ref="F12:G12"/>
    <mergeCell ref="H12:I12"/>
    <mergeCell ref="F29:G29"/>
    <mergeCell ref="H29:I29"/>
    <mergeCell ref="B21:C21"/>
    <mergeCell ref="D21:E21"/>
    <mergeCell ref="B56:C56"/>
    <mergeCell ref="D56:E56"/>
    <mergeCell ref="F56:G56"/>
    <mergeCell ref="H56:I56"/>
    <mergeCell ref="F21:G21"/>
    <mergeCell ref="H21:I21"/>
  </mergeCells>
  <printOptions/>
  <pageMargins left="0.1968503937007874" right="0.1968503937007874" top="0.1968503937007874" bottom="0.1968503937007874" header="0" footer="0"/>
  <pageSetup fitToHeight="2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60"/>
  <sheetViews>
    <sheetView zoomScalePageLayoutView="0" workbookViewId="0" topLeftCell="A18">
      <selection activeCell="H11" sqref="H11"/>
    </sheetView>
  </sheetViews>
  <sheetFormatPr defaultColWidth="9.6640625" defaultRowHeight="15"/>
  <cols>
    <col min="1" max="1" width="11.21484375" style="142" customWidth="1"/>
    <col min="2" max="2" width="9.4453125" style="142" bestFit="1" customWidth="1"/>
    <col min="3" max="3" width="9.21484375" style="142" bestFit="1" customWidth="1"/>
    <col min="4" max="4" width="9.4453125" style="142" bestFit="1" customWidth="1"/>
    <col min="5" max="5" width="11.6640625" style="142" bestFit="1" customWidth="1"/>
    <col min="6" max="6" width="10.21484375" style="142" bestFit="1" customWidth="1"/>
    <col min="7" max="7" width="11.88671875" style="142" bestFit="1" customWidth="1"/>
    <col min="8" max="8" width="11.21484375" style="142" bestFit="1" customWidth="1"/>
    <col min="9" max="9" width="10.3359375" style="142" customWidth="1"/>
    <col min="10" max="11" width="8.10546875" style="142" bestFit="1" customWidth="1"/>
    <col min="12" max="12" width="7.77734375" style="142" customWidth="1"/>
    <col min="13" max="13" width="6.77734375" style="142" customWidth="1"/>
    <col min="14" max="15" width="9.6640625" style="142" customWidth="1"/>
    <col min="16" max="16" width="17.5546875" style="142" bestFit="1" customWidth="1"/>
    <col min="17" max="19" width="9.6640625" style="142" customWidth="1"/>
    <col min="20" max="20" width="11.6640625" style="142" customWidth="1"/>
    <col min="21" max="21" width="11.6640625" style="142" bestFit="1" customWidth="1"/>
    <col min="22" max="22" width="9.6640625" style="142" customWidth="1"/>
    <col min="23" max="23" width="11.88671875" style="142" bestFit="1" customWidth="1"/>
    <col min="24" max="24" width="11.21484375" style="142" bestFit="1" customWidth="1"/>
    <col min="25" max="25" width="10.4453125" style="142" customWidth="1"/>
    <col min="26" max="16384" width="9.6640625" style="142" customWidth="1"/>
  </cols>
  <sheetData>
    <row r="1" ht="15">
      <c r="A1" s="193" t="s">
        <v>126</v>
      </c>
    </row>
    <row r="2" ht="15">
      <c r="A2" s="194" t="s">
        <v>127</v>
      </c>
    </row>
    <row r="3" ht="15">
      <c r="A3" s="194"/>
    </row>
    <row r="4" ht="15.75" thickBot="1">
      <c r="A4" s="177" t="s">
        <v>62</v>
      </c>
    </row>
    <row r="5" spans="1:29" s="140" customFormat="1" ht="62.25">
      <c r="A5" s="144" t="s">
        <v>62</v>
      </c>
      <c r="B5" s="78" t="s">
        <v>128</v>
      </c>
      <c r="C5" s="78" t="s">
        <v>129</v>
      </c>
      <c r="D5" s="78" t="s">
        <v>130</v>
      </c>
      <c r="E5" s="78" t="s">
        <v>131</v>
      </c>
      <c r="F5" s="78" t="s">
        <v>132</v>
      </c>
      <c r="G5" s="78" t="s">
        <v>134</v>
      </c>
      <c r="H5" s="78" t="s">
        <v>135</v>
      </c>
      <c r="I5" s="78" t="s">
        <v>136</v>
      </c>
      <c r="J5" s="78" t="s">
        <v>137</v>
      </c>
      <c r="K5" s="78" t="s">
        <v>138</v>
      </c>
      <c r="L5" s="78" t="s">
        <v>82</v>
      </c>
      <c r="M5" s="87" t="s">
        <v>48</v>
      </c>
      <c r="P5" s="97" t="s">
        <v>62</v>
      </c>
      <c r="Q5" s="97" t="s">
        <v>128</v>
      </c>
      <c r="R5" s="97" t="s">
        <v>129</v>
      </c>
      <c r="S5" s="97" t="s">
        <v>130</v>
      </c>
      <c r="T5" s="97" t="s">
        <v>131</v>
      </c>
      <c r="U5" s="97" t="s">
        <v>132</v>
      </c>
      <c r="V5" s="97" t="s">
        <v>133</v>
      </c>
      <c r="W5" s="97" t="s">
        <v>134</v>
      </c>
      <c r="X5" s="97" t="s">
        <v>135</v>
      </c>
      <c r="Y5" s="97" t="s">
        <v>136</v>
      </c>
      <c r="Z5" s="97" t="s">
        <v>137</v>
      </c>
      <c r="AA5" s="97" t="s">
        <v>138</v>
      </c>
      <c r="AB5" s="97" t="s">
        <v>82</v>
      </c>
      <c r="AC5" s="97" t="s">
        <v>48</v>
      </c>
    </row>
    <row r="6" spans="1:29" ht="15">
      <c r="A6" s="98" t="s">
        <v>4</v>
      </c>
      <c r="B6" s="183">
        <v>3</v>
      </c>
      <c r="C6" s="183">
        <v>24</v>
      </c>
      <c r="D6" s="183">
        <v>1</v>
      </c>
      <c r="E6" s="183">
        <v>11</v>
      </c>
      <c r="F6" s="183">
        <v>14</v>
      </c>
      <c r="G6" s="183">
        <v>48</v>
      </c>
      <c r="H6" s="183">
        <v>289</v>
      </c>
      <c r="I6" s="183">
        <v>81</v>
      </c>
      <c r="J6" s="183"/>
      <c r="K6" s="183">
        <v>18</v>
      </c>
      <c r="L6" s="183"/>
      <c r="M6" s="184">
        <v>489</v>
      </c>
      <c r="P6" s="143" t="s">
        <v>4</v>
      </c>
      <c r="Q6" s="188">
        <v>0.6</v>
      </c>
      <c r="R6" s="188">
        <v>0.6</v>
      </c>
      <c r="S6" s="188">
        <v>1</v>
      </c>
      <c r="T6" s="188">
        <v>1</v>
      </c>
      <c r="U6" s="188">
        <v>0.5384615384615384</v>
      </c>
      <c r="V6" s="188"/>
      <c r="W6" s="188">
        <v>0.6486486486486487</v>
      </c>
      <c r="X6" s="188">
        <v>0.7243107769423559</v>
      </c>
      <c r="Y6" s="188">
        <v>0.7105263157894737</v>
      </c>
      <c r="Z6" s="188"/>
      <c r="AA6" s="188">
        <v>0.9</v>
      </c>
      <c r="AB6" s="188"/>
      <c r="AC6" s="188">
        <v>0.7076700434153401</v>
      </c>
    </row>
    <row r="7" spans="1:29" ht="15">
      <c r="A7" s="98" t="s">
        <v>5</v>
      </c>
      <c r="B7" s="183">
        <v>2</v>
      </c>
      <c r="C7" s="183">
        <v>16</v>
      </c>
      <c r="D7" s="183"/>
      <c r="E7" s="183"/>
      <c r="F7" s="183">
        <v>12</v>
      </c>
      <c r="G7" s="183">
        <v>26</v>
      </c>
      <c r="H7" s="183">
        <v>110</v>
      </c>
      <c r="I7" s="183">
        <v>33</v>
      </c>
      <c r="J7" s="183"/>
      <c r="K7" s="183">
        <v>2</v>
      </c>
      <c r="L7" s="183">
        <v>1</v>
      </c>
      <c r="M7" s="184">
        <v>202</v>
      </c>
      <c r="P7" s="143" t="s">
        <v>5</v>
      </c>
      <c r="Q7" s="188">
        <v>0.4</v>
      </c>
      <c r="R7" s="188">
        <v>0.4</v>
      </c>
      <c r="S7" s="188"/>
      <c r="T7" s="188"/>
      <c r="U7" s="188">
        <v>0.46153846153846156</v>
      </c>
      <c r="V7" s="188"/>
      <c r="W7" s="188">
        <v>0.35135135135135137</v>
      </c>
      <c r="X7" s="188">
        <v>0.2756892230576441</v>
      </c>
      <c r="Y7" s="188">
        <v>0.2894736842105263</v>
      </c>
      <c r="Z7" s="188"/>
      <c r="AA7" s="188">
        <v>0.1</v>
      </c>
      <c r="AB7" s="188">
        <v>1</v>
      </c>
      <c r="AC7" s="188">
        <v>0.29232995658465993</v>
      </c>
    </row>
    <row r="8" spans="1:13" ht="15.75" thickBot="1">
      <c r="A8" s="93" t="s">
        <v>48</v>
      </c>
      <c r="B8" s="94">
        <f aca="true" t="shared" si="0" ref="B8:M8">SUM(B6:B7)</f>
        <v>5</v>
      </c>
      <c r="C8" s="94">
        <f t="shared" si="0"/>
        <v>40</v>
      </c>
      <c r="D8" s="94">
        <f t="shared" si="0"/>
        <v>1</v>
      </c>
      <c r="E8" s="94">
        <f t="shared" si="0"/>
        <v>11</v>
      </c>
      <c r="F8" s="94">
        <f t="shared" si="0"/>
        <v>26</v>
      </c>
      <c r="G8" s="94">
        <f t="shared" si="0"/>
        <v>74</v>
      </c>
      <c r="H8" s="94">
        <f t="shared" si="0"/>
        <v>399</v>
      </c>
      <c r="I8" s="94">
        <f t="shared" si="0"/>
        <v>114</v>
      </c>
      <c r="J8" s="94">
        <f t="shared" si="0"/>
        <v>0</v>
      </c>
      <c r="K8" s="94">
        <f t="shared" si="0"/>
        <v>20</v>
      </c>
      <c r="L8" s="94">
        <f t="shared" si="0"/>
        <v>1</v>
      </c>
      <c r="M8" s="96">
        <f t="shared" si="0"/>
        <v>691</v>
      </c>
    </row>
    <row r="10" ht="15.75" thickBot="1">
      <c r="A10" s="177" t="s">
        <v>58</v>
      </c>
    </row>
    <row r="11" spans="1:29" s="140" customFormat="1" ht="62.25">
      <c r="A11" s="144" t="s">
        <v>121</v>
      </c>
      <c r="B11" s="78" t="s">
        <v>128</v>
      </c>
      <c r="C11" s="78" t="s">
        <v>129</v>
      </c>
      <c r="D11" s="78" t="s">
        <v>130</v>
      </c>
      <c r="E11" s="78" t="s">
        <v>131</v>
      </c>
      <c r="F11" s="78" t="s">
        <v>132</v>
      </c>
      <c r="G11" s="78" t="s">
        <v>134</v>
      </c>
      <c r="H11" s="78" t="s">
        <v>135</v>
      </c>
      <c r="I11" s="78" t="s">
        <v>136</v>
      </c>
      <c r="J11" s="78" t="s">
        <v>137</v>
      </c>
      <c r="K11" s="78" t="s">
        <v>138</v>
      </c>
      <c r="L11" s="78" t="s">
        <v>82</v>
      </c>
      <c r="M11" s="87" t="s">
        <v>48</v>
      </c>
      <c r="P11" s="144" t="s">
        <v>121</v>
      </c>
      <c r="Q11" s="78" t="s">
        <v>128</v>
      </c>
      <c r="R11" s="78" t="s">
        <v>129</v>
      </c>
      <c r="S11" s="78" t="s">
        <v>130</v>
      </c>
      <c r="T11" s="78" t="s">
        <v>131</v>
      </c>
      <c r="U11" s="78" t="s">
        <v>132</v>
      </c>
      <c r="V11" s="78" t="s">
        <v>133</v>
      </c>
      <c r="W11" s="78" t="s">
        <v>134</v>
      </c>
      <c r="X11" s="78" t="s">
        <v>135</v>
      </c>
      <c r="Y11" s="78" t="s">
        <v>136</v>
      </c>
      <c r="Z11" s="78" t="s">
        <v>137</v>
      </c>
      <c r="AA11" s="78" t="s">
        <v>138</v>
      </c>
      <c r="AB11" s="78" t="s">
        <v>82</v>
      </c>
      <c r="AC11" s="87" t="s">
        <v>48</v>
      </c>
    </row>
    <row r="12" spans="1:29" ht="15">
      <c r="A12" s="98" t="s">
        <v>139</v>
      </c>
      <c r="B12" s="183"/>
      <c r="C12" s="183"/>
      <c r="D12" s="183"/>
      <c r="E12" s="183"/>
      <c r="F12" s="183"/>
      <c r="G12" s="183">
        <v>2</v>
      </c>
      <c r="H12" s="183">
        <v>2</v>
      </c>
      <c r="I12" s="183"/>
      <c r="J12" s="183"/>
      <c r="K12" s="183"/>
      <c r="L12" s="183"/>
      <c r="M12" s="184">
        <v>4</v>
      </c>
      <c r="P12" s="98" t="s">
        <v>139</v>
      </c>
      <c r="Q12" s="188"/>
      <c r="R12" s="188"/>
      <c r="S12" s="188"/>
      <c r="T12" s="188"/>
      <c r="U12" s="188"/>
      <c r="V12" s="188"/>
      <c r="W12" s="188">
        <v>0.02702702702702703</v>
      </c>
      <c r="X12" s="188">
        <v>0.005012531328320802</v>
      </c>
      <c r="Y12" s="188"/>
      <c r="Z12" s="188"/>
      <c r="AA12" s="188"/>
      <c r="AB12" s="188"/>
      <c r="AC12" s="189">
        <v>0.005788712011577424</v>
      </c>
    </row>
    <row r="13" spans="1:29" ht="15">
      <c r="A13" s="98" t="s">
        <v>123</v>
      </c>
      <c r="B13" s="183"/>
      <c r="C13" s="183"/>
      <c r="D13" s="183"/>
      <c r="E13" s="183"/>
      <c r="F13" s="183"/>
      <c r="G13" s="183">
        <v>1</v>
      </c>
      <c r="H13" s="183">
        <v>4</v>
      </c>
      <c r="I13" s="183">
        <v>1</v>
      </c>
      <c r="J13" s="183"/>
      <c r="K13" s="183"/>
      <c r="L13" s="183"/>
      <c r="M13" s="184">
        <v>6</v>
      </c>
      <c r="P13" s="98" t="s">
        <v>123</v>
      </c>
      <c r="Q13" s="188"/>
      <c r="R13" s="188"/>
      <c r="S13" s="188"/>
      <c r="T13" s="188"/>
      <c r="U13" s="188"/>
      <c r="V13" s="188"/>
      <c r="W13" s="188">
        <v>0.013513513513513514</v>
      </c>
      <c r="X13" s="188">
        <v>0.010025062656641603</v>
      </c>
      <c r="Y13" s="188">
        <v>0.008771929824561403</v>
      </c>
      <c r="Z13" s="188"/>
      <c r="AA13" s="188"/>
      <c r="AB13" s="188"/>
      <c r="AC13" s="189">
        <v>0.008683068017366137</v>
      </c>
    </row>
    <row r="14" spans="1:29" ht="15">
      <c r="A14" s="98" t="s">
        <v>124</v>
      </c>
      <c r="B14" s="183"/>
      <c r="C14" s="183"/>
      <c r="D14" s="183"/>
      <c r="E14" s="183"/>
      <c r="F14" s="183"/>
      <c r="G14" s="183">
        <v>1</v>
      </c>
      <c r="H14" s="183">
        <v>4</v>
      </c>
      <c r="I14" s="183">
        <v>1</v>
      </c>
      <c r="J14" s="183"/>
      <c r="K14" s="183"/>
      <c r="L14" s="183"/>
      <c r="M14" s="184">
        <v>6</v>
      </c>
      <c r="P14" s="98" t="s">
        <v>124</v>
      </c>
      <c r="Q14" s="188"/>
      <c r="R14" s="188"/>
      <c r="S14" s="188"/>
      <c r="T14" s="188"/>
      <c r="U14" s="188"/>
      <c r="V14" s="188"/>
      <c r="W14" s="188">
        <v>0.013513513513513514</v>
      </c>
      <c r="X14" s="188">
        <v>0.010025062656641603</v>
      </c>
      <c r="Y14" s="188">
        <v>0.008771929824561403</v>
      </c>
      <c r="Z14" s="188"/>
      <c r="AA14" s="188"/>
      <c r="AB14" s="188"/>
      <c r="AC14" s="189">
        <v>0.008683068017366137</v>
      </c>
    </row>
    <row r="15" spans="1:29" ht="15">
      <c r="A15" s="98" t="s">
        <v>17</v>
      </c>
      <c r="B15" s="183"/>
      <c r="C15" s="183"/>
      <c r="D15" s="183"/>
      <c r="E15" s="183"/>
      <c r="F15" s="183"/>
      <c r="G15" s="183">
        <v>1</v>
      </c>
      <c r="H15" s="183"/>
      <c r="I15" s="183"/>
      <c r="J15" s="183"/>
      <c r="K15" s="183"/>
      <c r="L15" s="183"/>
      <c r="M15" s="184">
        <v>1</v>
      </c>
      <c r="P15" s="98" t="s">
        <v>17</v>
      </c>
      <c r="Q15" s="188"/>
      <c r="R15" s="188"/>
      <c r="S15" s="188"/>
      <c r="T15" s="188"/>
      <c r="U15" s="188"/>
      <c r="V15" s="188"/>
      <c r="W15" s="188">
        <v>0.013513513513513514</v>
      </c>
      <c r="X15" s="188"/>
      <c r="Y15" s="188"/>
      <c r="Z15" s="188"/>
      <c r="AA15" s="188"/>
      <c r="AB15" s="188"/>
      <c r="AC15" s="189">
        <v>0.001447178002894356</v>
      </c>
    </row>
    <row r="16" spans="1:29" ht="15">
      <c r="A16" s="98" t="s">
        <v>90</v>
      </c>
      <c r="B16" s="183"/>
      <c r="C16" s="183">
        <v>1</v>
      </c>
      <c r="D16" s="183"/>
      <c r="E16" s="183"/>
      <c r="F16" s="183"/>
      <c r="G16" s="183">
        <v>1</v>
      </c>
      <c r="H16" s="183">
        <v>1</v>
      </c>
      <c r="I16" s="183"/>
      <c r="J16" s="183"/>
      <c r="K16" s="183"/>
      <c r="L16" s="183"/>
      <c r="M16" s="184">
        <v>3</v>
      </c>
      <c r="P16" s="98" t="s">
        <v>90</v>
      </c>
      <c r="Q16" s="188"/>
      <c r="R16" s="188">
        <v>0.025</v>
      </c>
      <c r="S16" s="188"/>
      <c r="T16" s="188"/>
      <c r="U16" s="188"/>
      <c r="V16" s="188"/>
      <c r="W16" s="188">
        <v>0.013513513513513514</v>
      </c>
      <c r="X16" s="188">
        <v>0.002506265664160401</v>
      </c>
      <c r="Y16" s="188"/>
      <c r="Z16" s="188"/>
      <c r="AA16" s="188"/>
      <c r="AB16" s="188"/>
      <c r="AC16" s="189">
        <v>0.004341534008683068</v>
      </c>
    </row>
    <row r="17" spans="1:29" ht="15">
      <c r="A17" s="98" t="s">
        <v>91</v>
      </c>
      <c r="B17" s="183"/>
      <c r="C17" s="183"/>
      <c r="D17" s="183"/>
      <c r="E17" s="183"/>
      <c r="F17" s="183">
        <v>1</v>
      </c>
      <c r="G17" s="183"/>
      <c r="H17" s="183">
        <v>2</v>
      </c>
      <c r="I17" s="183">
        <v>1</v>
      </c>
      <c r="J17" s="183"/>
      <c r="K17" s="183"/>
      <c r="L17" s="183"/>
      <c r="M17" s="184">
        <v>4</v>
      </c>
      <c r="P17" s="98" t="s">
        <v>91</v>
      </c>
      <c r="Q17" s="188"/>
      <c r="R17" s="188"/>
      <c r="S17" s="188"/>
      <c r="T17" s="188"/>
      <c r="U17" s="188">
        <v>0.038461538461538464</v>
      </c>
      <c r="V17" s="188"/>
      <c r="W17" s="188"/>
      <c r="X17" s="188">
        <v>0.005012531328320802</v>
      </c>
      <c r="Y17" s="188">
        <v>0.008771929824561403</v>
      </c>
      <c r="Z17" s="188"/>
      <c r="AA17" s="188"/>
      <c r="AB17" s="188"/>
      <c r="AC17" s="189">
        <v>0.005788712011577424</v>
      </c>
    </row>
    <row r="18" spans="1:29" ht="15">
      <c r="A18" s="98" t="s">
        <v>140</v>
      </c>
      <c r="B18" s="183">
        <v>4</v>
      </c>
      <c r="C18" s="183">
        <v>32</v>
      </c>
      <c r="D18" s="183">
        <v>1</v>
      </c>
      <c r="E18" s="183">
        <v>3</v>
      </c>
      <c r="F18" s="183">
        <v>17</v>
      </c>
      <c r="G18" s="183">
        <v>55</v>
      </c>
      <c r="H18" s="183">
        <v>262</v>
      </c>
      <c r="I18" s="183">
        <v>100</v>
      </c>
      <c r="J18" s="183"/>
      <c r="K18" s="183">
        <v>6</v>
      </c>
      <c r="L18" s="183">
        <v>1</v>
      </c>
      <c r="M18" s="184">
        <v>481</v>
      </c>
      <c r="P18" s="98" t="s">
        <v>140</v>
      </c>
      <c r="Q18" s="188">
        <v>0.8</v>
      </c>
      <c r="R18" s="188">
        <v>0.8</v>
      </c>
      <c r="S18" s="188">
        <v>1</v>
      </c>
      <c r="T18" s="188">
        <v>0.2727272727272727</v>
      </c>
      <c r="U18" s="188">
        <v>0.6538461538461539</v>
      </c>
      <c r="V18" s="188"/>
      <c r="W18" s="188">
        <v>0.7432432432432432</v>
      </c>
      <c r="X18" s="188">
        <v>0.656641604010025</v>
      </c>
      <c r="Y18" s="188">
        <v>0.8771929824561403</v>
      </c>
      <c r="Z18" s="188"/>
      <c r="AA18" s="188">
        <v>0.3</v>
      </c>
      <c r="AB18" s="188">
        <v>1</v>
      </c>
      <c r="AC18" s="189">
        <v>0.6960926193921853</v>
      </c>
    </row>
    <row r="19" spans="1:29" ht="15" thickBot="1">
      <c r="A19" s="98" t="s">
        <v>82</v>
      </c>
      <c r="B19" s="183">
        <v>1</v>
      </c>
      <c r="C19" s="183">
        <v>7</v>
      </c>
      <c r="D19" s="183"/>
      <c r="E19" s="183">
        <v>8</v>
      </c>
      <c r="F19" s="183">
        <v>8</v>
      </c>
      <c r="G19" s="183">
        <v>13</v>
      </c>
      <c r="H19" s="183">
        <v>124</v>
      </c>
      <c r="I19" s="183">
        <v>11</v>
      </c>
      <c r="J19" s="183"/>
      <c r="K19" s="183">
        <v>14</v>
      </c>
      <c r="L19" s="183"/>
      <c r="M19" s="184">
        <v>186</v>
      </c>
      <c r="P19" s="99" t="s">
        <v>82</v>
      </c>
      <c r="Q19" s="190">
        <v>0.2</v>
      </c>
      <c r="R19" s="190">
        <v>0.175</v>
      </c>
      <c r="S19" s="190"/>
      <c r="T19" s="190">
        <v>0.7272727272727273</v>
      </c>
      <c r="U19" s="190">
        <v>0.3076923076923077</v>
      </c>
      <c r="V19" s="190"/>
      <c r="W19" s="190">
        <v>0.17567567567567569</v>
      </c>
      <c r="X19" s="190">
        <v>0.3107769423558897</v>
      </c>
      <c r="Y19" s="190">
        <v>0.09649122807017543</v>
      </c>
      <c r="Z19" s="190"/>
      <c r="AA19" s="190">
        <v>0.7</v>
      </c>
      <c r="AB19" s="190">
        <v>0</v>
      </c>
      <c r="AC19" s="191">
        <v>0.2691751085383502</v>
      </c>
    </row>
    <row r="20" spans="1:13" ht="15.75" thickBot="1">
      <c r="A20" s="195" t="s">
        <v>48</v>
      </c>
      <c r="B20" s="94">
        <f>SUM(B12:B19)</f>
        <v>5</v>
      </c>
      <c r="C20" s="94">
        <f aca="true" t="shared" si="1" ref="C20:M20">SUM(C12:C19)</f>
        <v>40</v>
      </c>
      <c r="D20" s="94">
        <f t="shared" si="1"/>
        <v>1</v>
      </c>
      <c r="E20" s="94">
        <f t="shared" si="1"/>
        <v>11</v>
      </c>
      <c r="F20" s="94">
        <f t="shared" si="1"/>
        <v>26</v>
      </c>
      <c r="G20" s="94">
        <f t="shared" si="1"/>
        <v>74</v>
      </c>
      <c r="H20" s="94">
        <f t="shared" si="1"/>
        <v>399</v>
      </c>
      <c r="I20" s="94">
        <f t="shared" si="1"/>
        <v>114</v>
      </c>
      <c r="J20" s="94">
        <f t="shared" si="1"/>
        <v>0</v>
      </c>
      <c r="K20" s="94">
        <f t="shared" si="1"/>
        <v>20</v>
      </c>
      <c r="L20" s="94">
        <f t="shared" si="1"/>
        <v>1</v>
      </c>
      <c r="M20" s="96">
        <f t="shared" si="1"/>
        <v>691</v>
      </c>
    </row>
    <row r="22" ht="15.75" thickBot="1">
      <c r="A22" s="196" t="s">
        <v>52</v>
      </c>
    </row>
    <row r="23" spans="1:29" s="140" customFormat="1" ht="62.25">
      <c r="A23" s="144" t="s">
        <v>52</v>
      </c>
      <c r="B23" s="78" t="s">
        <v>128</v>
      </c>
      <c r="C23" s="78" t="s">
        <v>129</v>
      </c>
      <c r="D23" s="78" t="s">
        <v>130</v>
      </c>
      <c r="E23" s="78" t="s">
        <v>131</v>
      </c>
      <c r="F23" s="78" t="s">
        <v>132</v>
      </c>
      <c r="G23" s="78" t="s">
        <v>134</v>
      </c>
      <c r="H23" s="78" t="s">
        <v>135</v>
      </c>
      <c r="I23" s="78" t="s">
        <v>136</v>
      </c>
      <c r="J23" s="78" t="s">
        <v>137</v>
      </c>
      <c r="K23" s="78" t="s">
        <v>138</v>
      </c>
      <c r="L23" s="78" t="s">
        <v>82</v>
      </c>
      <c r="M23" s="87" t="s">
        <v>48</v>
      </c>
      <c r="P23" s="144" t="s">
        <v>52</v>
      </c>
      <c r="Q23" s="78" t="s">
        <v>128</v>
      </c>
      <c r="R23" s="78" t="s">
        <v>129</v>
      </c>
      <c r="S23" s="78" t="s">
        <v>130</v>
      </c>
      <c r="T23" s="78" t="s">
        <v>131</v>
      </c>
      <c r="U23" s="78" t="s">
        <v>132</v>
      </c>
      <c r="V23" s="78" t="s">
        <v>133</v>
      </c>
      <c r="W23" s="78" t="s">
        <v>134</v>
      </c>
      <c r="X23" s="78" t="s">
        <v>135</v>
      </c>
      <c r="Y23" s="78" t="s">
        <v>136</v>
      </c>
      <c r="Z23" s="78" t="s">
        <v>137</v>
      </c>
      <c r="AA23" s="78" t="s">
        <v>138</v>
      </c>
      <c r="AB23" s="78" t="s">
        <v>82</v>
      </c>
      <c r="AC23" s="87" t="s">
        <v>48</v>
      </c>
    </row>
    <row r="24" spans="1:29" ht="15">
      <c r="A24" s="98" t="s">
        <v>56</v>
      </c>
      <c r="B24" s="183">
        <v>5</v>
      </c>
      <c r="C24" s="183">
        <v>36</v>
      </c>
      <c r="D24" s="183">
        <v>1</v>
      </c>
      <c r="E24" s="183">
        <v>11</v>
      </c>
      <c r="F24" s="183">
        <v>25</v>
      </c>
      <c r="G24" s="183">
        <v>71</v>
      </c>
      <c r="H24" s="183">
        <v>387</v>
      </c>
      <c r="I24" s="183">
        <v>109</v>
      </c>
      <c r="J24" s="183"/>
      <c r="K24" s="183">
        <v>20</v>
      </c>
      <c r="L24" s="183">
        <v>1</v>
      </c>
      <c r="M24" s="184">
        <v>666</v>
      </c>
      <c r="P24" s="98" t="s">
        <v>56</v>
      </c>
      <c r="Q24" s="188">
        <v>1</v>
      </c>
      <c r="R24" s="188">
        <v>0.9</v>
      </c>
      <c r="S24" s="188">
        <v>1</v>
      </c>
      <c r="T24" s="188">
        <v>1</v>
      </c>
      <c r="U24" s="188">
        <v>0.9615384615384616</v>
      </c>
      <c r="V24" s="188"/>
      <c r="W24" s="188">
        <v>0.9594594594594594</v>
      </c>
      <c r="X24" s="188">
        <v>0.9699248120300752</v>
      </c>
      <c r="Y24" s="188">
        <v>0.956140350877193</v>
      </c>
      <c r="Z24" s="188"/>
      <c r="AA24" s="188">
        <v>1</v>
      </c>
      <c r="AB24" s="188">
        <v>1</v>
      </c>
      <c r="AC24" s="189">
        <v>0.9638205499276411</v>
      </c>
    </row>
    <row r="25" spans="1:29" ht="15" thickBot="1">
      <c r="A25" s="98" t="s">
        <v>57</v>
      </c>
      <c r="B25" s="183"/>
      <c r="C25" s="183">
        <v>4</v>
      </c>
      <c r="D25" s="183"/>
      <c r="E25" s="183"/>
      <c r="F25" s="183">
        <v>1</v>
      </c>
      <c r="G25" s="183">
        <v>3</v>
      </c>
      <c r="H25" s="183">
        <v>12</v>
      </c>
      <c r="I25" s="183">
        <v>5</v>
      </c>
      <c r="J25" s="183"/>
      <c r="K25" s="183"/>
      <c r="L25" s="183"/>
      <c r="M25" s="184">
        <v>25</v>
      </c>
      <c r="P25" s="99" t="s">
        <v>57</v>
      </c>
      <c r="Q25" s="190"/>
      <c r="R25" s="190">
        <v>0.1</v>
      </c>
      <c r="S25" s="190"/>
      <c r="T25" s="190"/>
      <c r="U25" s="190">
        <v>0.038461538461538464</v>
      </c>
      <c r="V25" s="190"/>
      <c r="W25" s="190">
        <v>0.04054054054054054</v>
      </c>
      <c r="X25" s="190">
        <v>0.03007518796992481</v>
      </c>
      <c r="Y25" s="190">
        <v>0.043859649122807015</v>
      </c>
      <c r="Z25" s="190"/>
      <c r="AA25" s="190"/>
      <c r="AB25" s="190"/>
      <c r="AC25" s="191">
        <v>0.0361794500723589</v>
      </c>
    </row>
    <row r="26" spans="1:13" ht="15.75" thickBot="1">
      <c r="A26" s="195" t="s">
        <v>48</v>
      </c>
      <c r="B26" s="94">
        <f>SUM(B24:B25)</f>
        <v>5</v>
      </c>
      <c r="C26" s="94">
        <f aca="true" t="shared" si="2" ref="C26:M26">SUM(C24:C25)</f>
        <v>40</v>
      </c>
      <c r="D26" s="94">
        <f t="shared" si="2"/>
        <v>1</v>
      </c>
      <c r="E26" s="94">
        <f t="shared" si="2"/>
        <v>11</v>
      </c>
      <c r="F26" s="94">
        <f t="shared" si="2"/>
        <v>26</v>
      </c>
      <c r="G26" s="94">
        <f t="shared" si="2"/>
        <v>74</v>
      </c>
      <c r="H26" s="94">
        <f t="shared" si="2"/>
        <v>399</v>
      </c>
      <c r="I26" s="94">
        <f t="shared" si="2"/>
        <v>114</v>
      </c>
      <c r="J26" s="94">
        <f t="shared" si="2"/>
        <v>0</v>
      </c>
      <c r="K26" s="94">
        <f t="shared" si="2"/>
        <v>20</v>
      </c>
      <c r="L26" s="94">
        <f t="shared" si="2"/>
        <v>1</v>
      </c>
      <c r="M26" s="96">
        <f t="shared" si="2"/>
        <v>691</v>
      </c>
    </row>
    <row r="27" spans="1:13" ht="15">
      <c r="A27" s="197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</row>
    <row r="28" ht="15.75" thickBot="1">
      <c r="A28" s="177" t="s">
        <v>36</v>
      </c>
    </row>
    <row r="29" spans="1:29" s="140" customFormat="1" ht="62.25">
      <c r="A29" s="144" t="s">
        <v>94</v>
      </c>
      <c r="B29" s="78" t="s">
        <v>128</v>
      </c>
      <c r="C29" s="78" t="s">
        <v>129</v>
      </c>
      <c r="D29" s="78" t="s">
        <v>130</v>
      </c>
      <c r="E29" s="78" t="s">
        <v>131</v>
      </c>
      <c r="F29" s="78" t="s">
        <v>132</v>
      </c>
      <c r="G29" s="78" t="s">
        <v>134</v>
      </c>
      <c r="H29" s="78" t="s">
        <v>135</v>
      </c>
      <c r="I29" s="78" t="s">
        <v>136</v>
      </c>
      <c r="J29" s="78" t="s">
        <v>137</v>
      </c>
      <c r="K29" s="78" t="s">
        <v>138</v>
      </c>
      <c r="L29" s="78" t="s">
        <v>82</v>
      </c>
      <c r="M29" s="87" t="s">
        <v>48</v>
      </c>
      <c r="P29" s="144" t="s">
        <v>94</v>
      </c>
      <c r="Q29" s="78" t="s">
        <v>128</v>
      </c>
      <c r="R29" s="78" t="s">
        <v>129</v>
      </c>
      <c r="S29" s="78" t="s">
        <v>130</v>
      </c>
      <c r="T29" s="78" t="s">
        <v>131</v>
      </c>
      <c r="U29" s="78" t="s">
        <v>132</v>
      </c>
      <c r="V29" s="78" t="s">
        <v>133</v>
      </c>
      <c r="W29" s="78" t="s">
        <v>134</v>
      </c>
      <c r="X29" s="78" t="s">
        <v>135</v>
      </c>
      <c r="Y29" s="78" t="s">
        <v>136</v>
      </c>
      <c r="Z29" s="78" t="s">
        <v>137</v>
      </c>
      <c r="AA29" s="78" t="s">
        <v>138</v>
      </c>
      <c r="AB29" s="78" t="s">
        <v>82</v>
      </c>
      <c r="AC29" s="87" t="s">
        <v>48</v>
      </c>
    </row>
    <row r="30" spans="1:29" ht="15">
      <c r="A30" s="98" t="s">
        <v>69</v>
      </c>
      <c r="B30" s="183"/>
      <c r="C30" s="183"/>
      <c r="D30" s="183"/>
      <c r="E30" s="183"/>
      <c r="F30" s="183"/>
      <c r="G30" s="183"/>
      <c r="H30" s="183">
        <v>2</v>
      </c>
      <c r="I30" s="183"/>
      <c r="J30" s="183"/>
      <c r="K30" s="183"/>
      <c r="L30" s="183"/>
      <c r="M30" s="184">
        <v>2</v>
      </c>
      <c r="P30" s="98" t="s">
        <v>69</v>
      </c>
      <c r="Q30" s="188"/>
      <c r="R30" s="188"/>
      <c r="S30" s="188"/>
      <c r="T30" s="188"/>
      <c r="U30" s="188"/>
      <c r="V30" s="188"/>
      <c r="W30" s="188"/>
      <c r="X30" s="188">
        <v>0.005012531328320802</v>
      </c>
      <c r="Y30" s="188"/>
      <c r="Z30" s="188"/>
      <c r="AA30" s="188"/>
      <c r="AB30" s="188"/>
      <c r="AC30" s="189">
        <v>0.002894356005788712</v>
      </c>
    </row>
    <row r="31" spans="1:29" ht="15">
      <c r="A31" s="98" t="s">
        <v>70</v>
      </c>
      <c r="B31" s="183"/>
      <c r="C31" s="183"/>
      <c r="D31" s="183"/>
      <c r="E31" s="183"/>
      <c r="F31" s="183">
        <v>8</v>
      </c>
      <c r="G31" s="183"/>
      <c r="H31" s="183">
        <v>32</v>
      </c>
      <c r="I31" s="183"/>
      <c r="J31" s="183"/>
      <c r="K31" s="183">
        <v>5</v>
      </c>
      <c r="L31" s="183"/>
      <c r="M31" s="184">
        <v>45</v>
      </c>
      <c r="P31" s="98" t="s">
        <v>70</v>
      </c>
      <c r="Q31" s="188"/>
      <c r="R31" s="188"/>
      <c r="S31" s="188"/>
      <c r="T31" s="188"/>
      <c r="U31" s="188">
        <v>0.3076923076923077</v>
      </c>
      <c r="V31" s="188"/>
      <c r="W31" s="188"/>
      <c r="X31" s="188">
        <v>0.08020050125313283</v>
      </c>
      <c r="Y31" s="188"/>
      <c r="Z31" s="188"/>
      <c r="AA31" s="188">
        <v>0.25</v>
      </c>
      <c r="AB31" s="188"/>
      <c r="AC31" s="189">
        <v>0.06512301013024602</v>
      </c>
    </row>
    <row r="32" spans="1:29" ht="15">
      <c r="A32" s="98" t="s">
        <v>71</v>
      </c>
      <c r="B32" s="183"/>
      <c r="C32" s="183">
        <v>2</v>
      </c>
      <c r="D32" s="183"/>
      <c r="E32" s="183"/>
      <c r="F32" s="183">
        <v>7</v>
      </c>
      <c r="G32" s="183"/>
      <c r="H32" s="183">
        <v>63</v>
      </c>
      <c r="I32" s="183"/>
      <c r="J32" s="183"/>
      <c r="K32" s="183">
        <v>5</v>
      </c>
      <c r="L32" s="183"/>
      <c r="M32" s="184">
        <v>77</v>
      </c>
      <c r="P32" s="98" t="s">
        <v>71</v>
      </c>
      <c r="Q32" s="188"/>
      <c r="R32" s="188">
        <v>0.05</v>
      </c>
      <c r="S32" s="188"/>
      <c r="T32" s="188"/>
      <c r="U32" s="188">
        <v>0.2692307692307692</v>
      </c>
      <c r="V32" s="188"/>
      <c r="W32" s="188"/>
      <c r="X32" s="188">
        <v>0.15789473684210525</v>
      </c>
      <c r="Y32" s="188"/>
      <c r="Z32" s="188"/>
      <c r="AA32" s="188">
        <v>0.25</v>
      </c>
      <c r="AB32" s="188"/>
      <c r="AC32" s="189">
        <v>0.11143270622286541</v>
      </c>
    </row>
    <row r="33" spans="1:29" ht="15">
      <c r="A33" s="98" t="s">
        <v>72</v>
      </c>
      <c r="B33" s="183"/>
      <c r="C33" s="183">
        <v>1</v>
      </c>
      <c r="D33" s="183"/>
      <c r="E33" s="183">
        <v>2</v>
      </c>
      <c r="F33" s="183">
        <v>2</v>
      </c>
      <c r="G33" s="183">
        <v>3</v>
      </c>
      <c r="H33" s="183">
        <v>50</v>
      </c>
      <c r="I33" s="183"/>
      <c r="J33" s="183"/>
      <c r="K33" s="183">
        <v>3</v>
      </c>
      <c r="L33" s="183"/>
      <c r="M33" s="184">
        <v>61</v>
      </c>
      <c r="P33" s="98" t="s">
        <v>72</v>
      </c>
      <c r="Q33" s="188"/>
      <c r="R33" s="188">
        <v>0.025</v>
      </c>
      <c r="S33" s="188"/>
      <c r="T33" s="188">
        <v>0.18181818181818182</v>
      </c>
      <c r="U33" s="188">
        <v>0.07692307692307693</v>
      </c>
      <c r="V33" s="188"/>
      <c r="W33" s="188">
        <v>0.04054054054054054</v>
      </c>
      <c r="X33" s="188">
        <v>0.12531328320802004</v>
      </c>
      <c r="Y33" s="188"/>
      <c r="Z33" s="188"/>
      <c r="AA33" s="188">
        <v>0.15</v>
      </c>
      <c r="AB33" s="188"/>
      <c r="AC33" s="189">
        <v>0.08827785817655572</v>
      </c>
    </row>
    <row r="34" spans="1:29" ht="15">
      <c r="A34" s="98" t="s">
        <v>73</v>
      </c>
      <c r="B34" s="183"/>
      <c r="C34" s="183">
        <v>1</v>
      </c>
      <c r="D34" s="183"/>
      <c r="E34" s="183">
        <v>1</v>
      </c>
      <c r="F34" s="183">
        <v>2</v>
      </c>
      <c r="G34" s="183">
        <v>5</v>
      </c>
      <c r="H34" s="183">
        <v>54</v>
      </c>
      <c r="I34" s="183"/>
      <c r="J34" s="183"/>
      <c r="K34" s="183">
        <v>3</v>
      </c>
      <c r="L34" s="183"/>
      <c r="M34" s="184">
        <v>66</v>
      </c>
      <c r="P34" s="98" t="s">
        <v>73</v>
      </c>
      <c r="Q34" s="188"/>
      <c r="R34" s="188">
        <v>0.025</v>
      </c>
      <c r="S34" s="188"/>
      <c r="T34" s="188">
        <v>0.09090909090909091</v>
      </c>
      <c r="U34" s="188">
        <v>0.07692307692307693</v>
      </c>
      <c r="V34" s="188"/>
      <c r="W34" s="188">
        <v>0.06756756756756757</v>
      </c>
      <c r="X34" s="188">
        <v>0.13533834586466165</v>
      </c>
      <c r="Y34" s="188"/>
      <c r="Z34" s="188"/>
      <c r="AA34" s="188">
        <v>0.15</v>
      </c>
      <c r="AB34" s="188"/>
      <c r="AC34" s="189">
        <v>0.0955137481910275</v>
      </c>
    </row>
    <row r="35" spans="1:29" ht="15">
      <c r="A35" s="98" t="s">
        <v>74</v>
      </c>
      <c r="B35" s="183"/>
      <c r="C35" s="183">
        <v>3</v>
      </c>
      <c r="D35" s="183"/>
      <c r="E35" s="183">
        <v>2</v>
      </c>
      <c r="F35" s="183">
        <v>2</v>
      </c>
      <c r="G35" s="183">
        <v>3</v>
      </c>
      <c r="H35" s="183">
        <v>44</v>
      </c>
      <c r="I35" s="183"/>
      <c r="J35" s="183"/>
      <c r="K35" s="183">
        <v>1</v>
      </c>
      <c r="L35" s="183"/>
      <c r="M35" s="184">
        <v>55</v>
      </c>
      <c r="P35" s="98" t="s">
        <v>74</v>
      </c>
      <c r="Q35" s="188"/>
      <c r="R35" s="188">
        <v>0.075</v>
      </c>
      <c r="S35" s="188"/>
      <c r="T35" s="188">
        <v>0.18181818181818182</v>
      </c>
      <c r="U35" s="188">
        <v>0.07692307692307693</v>
      </c>
      <c r="V35" s="188"/>
      <c r="W35" s="188">
        <v>0.04054054054054054</v>
      </c>
      <c r="X35" s="188">
        <v>0.11027568922305764</v>
      </c>
      <c r="Y35" s="188"/>
      <c r="Z35" s="188"/>
      <c r="AA35" s="188">
        <v>0.05</v>
      </c>
      <c r="AB35" s="188"/>
      <c r="AC35" s="189">
        <v>0.07959479015918958</v>
      </c>
    </row>
    <row r="36" spans="1:29" ht="15">
      <c r="A36" s="98" t="s">
        <v>75</v>
      </c>
      <c r="B36" s="183"/>
      <c r="C36" s="183">
        <v>11</v>
      </c>
      <c r="D36" s="183"/>
      <c r="E36" s="183">
        <v>2</v>
      </c>
      <c r="F36" s="183">
        <v>1</v>
      </c>
      <c r="G36" s="183">
        <v>3</v>
      </c>
      <c r="H36" s="183">
        <v>51</v>
      </c>
      <c r="I36" s="183"/>
      <c r="J36" s="183"/>
      <c r="K36" s="183"/>
      <c r="L36" s="183"/>
      <c r="M36" s="184">
        <v>68</v>
      </c>
      <c r="P36" s="98" t="s">
        <v>75</v>
      </c>
      <c r="Q36" s="188"/>
      <c r="R36" s="188">
        <v>0.275</v>
      </c>
      <c r="S36" s="188"/>
      <c r="T36" s="188">
        <v>0.18181818181818182</v>
      </c>
      <c r="U36" s="188">
        <v>0.038461538461538464</v>
      </c>
      <c r="V36" s="188"/>
      <c r="W36" s="188">
        <v>0.04054054054054054</v>
      </c>
      <c r="X36" s="188">
        <v>0.12781954887218044</v>
      </c>
      <c r="Y36" s="188"/>
      <c r="Z36" s="188"/>
      <c r="AA36" s="188"/>
      <c r="AB36" s="188"/>
      <c r="AC36" s="189">
        <v>0.09840810419681621</v>
      </c>
    </row>
    <row r="37" spans="1:29" ht="15">
      <c r="A37" s="98" t="s">
        <v>76</v>
      </c>
      <c r="B37" s="183">
        <v>1</v>
      </c>
      <c r="C37" s="183">
        <v>10</v>
      </c>
      <c r="D37" s="183"/>
      <c r="E37" s="183">
        <v>1</v>
      </c>
      <c r="F37" s="183">
        <v>2</v>
      </c>
      <c r="G37" s="183">
        <v>9</v>
      </c>
      <c r="H37" s="183">
        <v>50</v>
      </c>
      <c r="I37" s="183"/>
      <c r="J37" s="183"/>
      <c r="K37" s="183">
        <v>3</v>
      </c>
      <c r="L37" s="183"/>
      <c r="M37" s="184">
        <v>76</v>
      </c>
      <c r="P37" s="98" t="s">
        <v>76</v>
      </c>
      <c r="Q37" s="188">
        <v>0.2</v>
      </c>
      <c r="R37" s="188">
        <v>0.25</v>
      </c>
      <c r="S37" s="188"/>
      <c r="T37" s="188">
        <v>0.09090909090909091</v>
      </c>
      <c r="U37" s="188">
        <v>0.07692307692307693</v>
      </c>
      <c r="V37" s="188"/>
      <c r="W37" s="188">
        <v>0.12162162162162163</v>
      </c>
      <c r="X37" s="188">
        <v>0.12531328320802004</v>
      </c>
      <c r="Y37" s="188"/>
      <c r="Z37" s="188"/>
      <c r="AA37" s="188">
        <v>0.15</v>
      </c>
      <c r="AB37" s="188"/>
      <c r="AC37" s="189">
        <v>0.10998552821997105</v>
      </c>
    </row>
    <row r="38" spans="1:29" ht="15">
      <c r="A38" s="98" t="s">
        <v>77</v>
      </c>
      <c r="B38" s="183">
        <v>1</v>
      </c>
      <c r="C38" s="183">
        <v>6</v>
      </c>
      <c r="D38" s="183">
        <v>1</v>
      </c>
      <c r="E38" s="183">
        <v>1</v>
      </c>
      <c r="F38" s="183">
        <v>1</v>
      </c>
      <c r="G38" s="183">
        <v>22</v>
      </c>
      <c r="H38" s="183">
        <v>29</v>
      </c>
      <c r="I38" s="183">
        <v>41</v>
      </c>
      <c r="J38" s="183"/>
      <c r="K38" s="183"/>
      <c r="L38" s="183">
        <v>1</v>
      </c>
      <c r="M38" s="184">
        <v>103</v>
      </c>
      <c r="P38" s="98" t="s">
        <v>77</v>
      </c>
      <c r="Q38" s="188">
        <v>0.2</v>
      </c>
      <c r="R38" s="188">
        <v>0.15</v>
      </c>
      <c r="S38" s="188">
        <v>1</v>
      </c>
      <c r="T38" s="188">
        <v>0.09090909090909091</v>
      </c>
      <c r="U38" s="188">
        <v>0.038461538461538464</v>
      </c>
      <c r="V38" s="188"/>
      <c r="W38" s="188">
        <v>0.2972972972972973</v>
      </c>
      <c r="X38" s="188">
        <v>0.07268170426065163</v>
      </c>
      <c r="Y38" s="188">
        <v>0.35964912280701755</v>
      </c>
      <c r="Z38" s="188"/>
      <c r="AA38" s="188"/>
      <c r="AB38" s="188">
        <v>1</v>
      </c>
      <c r="AC38" s="189">
        <v>0.14905933429811866</v>
      </c>
    </row>
    <row r="39" spans="1:29" ht="15">
      <c r="A39" s="98" t="s">
        <v>78</v>
      </c>
      <c r="B39" s="183">
        <v>2</v>
      </c>
      <c r="C39" s="183">
        <v>6</v>
      </c>
      <c r="D39" s="183"/>
      <c r="E39" s="183">
        <v>1</v>
      </c>
      <c r="F39" s="183">
        <v>1</v>
      </c>
      <c r="G39" s="183">
        <v>20</v>
      </c>
      <c r="H39" s="183">
        <v>13</v>
      </c>
      <c r="I39" s="183">
        <v>42</v>
      </c>
      <c r="J39" s="183"/>
      <c r="K39" s="183"/>
      <c r="L39" s="183"/>
      <c r="M39" s="184">
        <v>85</v>
      </c>
      <c r="P39" s="98" t="s">
        <v>78</v>
      </c>
      <c r="Q39" s="188">
        <v>0.4</v>
      </c>
      <c r="R39" s="188">
        <v>0.15</v>
      </c>
      <c r="S39" s="188"/>
      <c r="T39" s="188">
        <v>0.09090909090909091</v>
      </c>
      <c r="U39" s="188">
        <v>0.038461538461538464</v>
      </c>
      <c r="V39" s="188"/>
      <c r="W39" s="188">
        <v>0.2702702702702703</v>
      </c>
      <c r="X39" s="188">
        <v>0.03258145363408521</v>
      </c>
      <c r="Y39" s="188">
        <v>0.3684210526315789</v>
      </c>
      <c r="Z39" s="188"/>
      <c r="AA39" s="188"/>
      <c r="AB39" s="188"/>
      <c r="AC39" s="189">
        <v>0.12301013024602026</v>
      </c>
    </row>
    <row r="40" spans="1:29" ht="15" thickBot="1">
      <c r="A40" s="98" t="s">
        <v>79</v>
      </c>
      <c r="B40" s="183">
        <v>1</v>
      </c>
      <c r="C40" s="183"/>
      <c r="D40" s="183"/>
      <c r="E40" s="183">
        <v>1</v>
      </c>
      <c r="F40" s="183"/>
      <c r="G40" s="183">
        <v>9</v>
      </c>
      <c r="H40" s="183">
        <v>11</v>
      </c>
      <c r="I40" s="183">
        <v>31</v>
      </c>
      <c r="J40" s="183"/>
      <c r="K40" s="183"/>
      <c r="L40" s="183"/>
      <c r="M40" s="184">
        <v>53</v>
      </c>
      <c r="P40" s="99" t="s">
        <v>79</v>
      </c>
      <c r="Q40" s="190">
        <v>0.2</v>
      </c>
      <c r="R40" s="190"/>
      <c r="S40" s="190"/>
      <c r="T40" s="190">
        <v>0.09090909090909091</v>
      </c>
      <c r="U40" s="190"/>
      <c r="V40" s="190"/>
      <c r="W40" s="190">
        <v>0.12162162162162163</v>
      </c>
      <c r="X40" s="190">
        <v>0.02756892230576441</v>
      </c>
      <c r="Y40" s="190">
        <v>0.2719298245614035</v>
      </c>
      <c r="Z40" s="190"/>
      <c r="AA40" s="190"/>
      <c r="AB40" s="190"/>
      <c r="AC40" s="191">
        <v>0.07670043415340087</v>
      </c>
    </row>
    <row r="41" spans="1:13" ht="15.75" thickBot="1">
      <c r="A41" s="195" t="s">
        <v>48</v>
      </c>
      <c r="B41" s="94">
        <f>SUM(B30:B40)</f>
        <v>5</v>
      </c>
      <c r="C41" s="94">
        <f aca="true" t="shared" si="3" ref="C41:M41">SUM(C30:C40)</f>
        <v>40</v>
      </c>
      <c r="D41" s="94">
        <f t="shared" si="3"/>
        <v>1</v>
      </c>
      <c r="E41" s="94">
        <f t="shared" si="3"/>
        <v>11</v>
      </c>
      <c r="F41" s="94">
        <f t="shared" si="3"/>
        <v>26</v>
      </c>
      <c r="G41" s="94">
        <f t="shared" si="3"/>
        <v>74</v>
      </c>
      <c r="H41" s="94">
        <f t="shared" si="3"/>
        <v>399</v>
      </c>
      <c r="I41" s="94">
        <f t="shared" si="3"/>
        <v>114</v>
      </c>
      <c r="J41" s="94">
        <f t="shared" si="3"/>
        <v>0</v>
      </c>
      <c r="K41" s="94">
        <f t="shared" si="3"/>
        <v>20</v>
      </c>
      <c r="L41" s="94">
        <f t="shared" si="3"/>
        <v>1</v>
      </c>
      <c r="M41" s="96">
        <f t="shared" si="3"/>
        <v>691</v>
      </c>
    </row>
    <row r="43" ht="15.75" thickBot="1">
      <c r="A43" s="177" t="s">
        <v>50</v>
      </c>
    </row>
    <row r="44" spans="1:29" s="140" customFormat="1" ht="62.25">
      <c r="A44" s="144" t="s">
        <v>50</v>
      </c>
      <c r="B44" s="78" t="s">
        <v>128</v>
      </c>
      <c r="C44" s="78" t="s">
        <v>129</v>
      </c>
      <c r="D44" s="78" t="s">
        <v>130</v>
      </c>
      <c r="E44" s="78" t="s">
        <v>131</v>
      </c>
      <c r="F44" s="78" t="s">
        <v>132</v>
      </c>
      <c r="G44" s="78" t="s">
        <v>134</v>
      </c>
      <c r="H44" s="78" t="s">
        <v>135</v>
      </c>
      <c r="I44" s="78" t="s">
        <v>136</v>
      </c>
      <c r="J44" s="78" t="s">
        <v>137</v>
      </c>
      <c r="K44" s="78" t="s">
        <v>138</v>
      </c>
      <c r="L44" s="78" t="s">
        <v>82</v>
      </c>
      <c r="M44" s="87" t="s">
        <v>48</v>
      </c>
      <c r="P44" s="144" t="s">
        <v>50</v>
      </c>
      <c r="Q44" s="78" t="s">
        <v>128</v>
      </c>
      <c r="R44" s="78" t="s">
        <v>129</v>
      </c>
      <c r="S44" s="78" t="s">
        <v>130</v>
      </c>
      <c r="T44" s="78" t="s">
        <v>131</v>
      </c>
      <c r="U44" s="78" t="s">
        <v>132</v>
      </c>
      <c r="V44" s="78" t="s">
        <v>133</v>
      </c>
      <c r="W44" s="78" t="s">
        <v>134</v>
      </c>
      <c r="X44" s="78" t="s">
        <v>135</v>
      </c>
      <c r="Y44" s="78" t="s">
        <v>136</v>
      </c>
      <c r="Z44" s="78" t="s">
        <v>137</v>
      </c>
      <c r="AA44" s="78" t="s">
        <v>138</v>
      </c>
      <c r="AB44" s="78" t="s">
        <v>82</v>
      </c>
      <c r="AC44" s="87" t="s">
        <v>48</v>
      </c>
    </row>
    <row r="45" spans="1:29" ht="15">
      <c r="A45" s="98" t="s">
        <v>28</v>
      </c>
      <c r="B45" s="183">
        <v>1</v>
      </c>
      <c r="C45" s="183">
        <v>3</v>
      </c>
      <c r="D45" s="183"/>
      <c r="E45" s="183"/>
      <c r="F45" s="183">
        <v>4</v>
      </c>
      <c r="G45" s="183">
        <v>4</v>
      </c>
      <c r="H45" s="183">
        <v>70</v>
      </c>
      <c r="I45" s="183">
        <v>12</v>
      </c>
      <c r="J45" s="183"/>
      <c r="K45" s="183">
        <v>1</v>
      </c>
      <c r="L45" s="183">
        <v>1</v>
      </c>
      <c r="M45" s="184">
        <v>96</v>
      </c>
      <c r="P45" s="98" t="s">
        <v>27</v>
      </c>
      <c r="Q45" s="188">
        <v>0.2</v>
      </c>
      <c r="R45" s="188">
        <v>0.075</v>
      </c>
      <c r="S45" s="188"/>
      <c r="T45" s="188"/>
      <c r="U45" s="188">
        <v>0.15384615384615385</v>
      </c>
      <c r="V45" s="188"/>
      <c r="W45" s="188">
        <v>0.05405405405405406</v>
      </c>
      <c r="X45" s="188">
        <v>0.17543859649122806</v>
      </c>
      <c r="Y45" s="188">
        <v>0.10526315789473684</v>
      </c>
      <c r="Z45" s="188"/>
      <c r="AA45" s="188">
        <v>0.05</v>
      </c>
      <c r="AB45" s="188">
        <v>1</v>
      </c>
      <c r="AC45" s="189">
        <v>0.1389290882778582</v>
      </c>
    </row>
    <row r="46" spans="1:29" ht="15">
      <c r="A46" s="98" t="s">
        <v>31</v>
      </c>
      <c r="B46" s="183"/>
      <c r="C46" s="183"/>
      <c r="D46" s="183"/>
      <c r="E46" s="183"/>
      <c r="F46" s="183"/>
      <c r="G46" s="183"/>
      <c r="H46" s="183">
        <v>1</v>
      </c>
      <c r="I46" s="183"/>
      <c r="J46" s="183"/>
      <c r="K46" s="183"/>
      <c r="L46" s="183"/>
      <c r="M46" s="184">
        <v>1</v>
      </c>
      <c r="P46" s="98" t="s">
        <v>28</v>
      </c>
      <c r="Q46" s="188"/>
      <c r="R46" s="188"/>
      <c r="S46" s="188"/>
      <c r="T46" s="188"/>
      <c r="U46" s="188"/>
      <c r="V46" s="188"/>
      <c r="W46" s="188"/>
      <c r="X46" s="188">
        <v>0.002506265664160401</v>
      </c>
      <c r="Y46" s="188"/>
      <c r="Z46" s="188"/>
      <c r="AA46" s="188"/>
      <c r="AB46" s="188"/>
      <c r="AC46" s="189">
        <v>0.001447178002894356</v>
      </c>
    </row>
    <row r="47" spans="1:29" ht="15">
      <c r="A47" s="98" t="s">
        <v>51</v>
      </c>
      <c r="B47" s="183"/>
      <c r="C47" s="183">
        <v>4</v>
      </c>
      <c r="D47" s="183"/>
      <c r="E47" s="183"/>
      <c r="F47" s="183">
        <v>5</v>
      </c>
      <c r="G47" s="183">
        <v>2</v>
      </c>
      <c r="H47" s="183">
        <v>45</v>
      </c>
      <c r="I47" s="183">
        <v>1</v>
      </c>
      <c r="J47" s="183"/>
      <c r="K47" s="183"/>
      <c r="L47" s="183"/>
      <c r="M47" s="184">
        <v>57</v>
      </c>
      <c r="P47" s="98" t="s">
        <v>30</v>
      </c>
      <c r="Q47" s="188"/>
      <c r="R47" s="188">
        <v>0.1</v>
      </c>
      <c r="S47" s="188"/>
      <c r="T47" s="188"/>
      <c r="U47" s="188">
        <v>0.19230769230769232</v>
      </c>
      <c r="V47" s="188"/>
      <c r="W47" s="188">
        <v>0.02702702702702703</v>
      </c>
      <c r="X47" s="188">
        <v>0.11278195488721804</v>
      </c>
      <c r="Y47" s="188">
        <v>0.008771929824561403</v>
      </c>
      <c r="Z47" s="188"/>
      <c r="AA47" s="188"/>
      <c r="AB47" s="188"/>
      <c r="AC47" s="189">
        <v>0.0824891461649783</v>
      </c>
    </row>
    <row r="48" spans="1:29" ht="15">
      <c r="A48" s="98" t="s">
        <v>17</v>
      </c>
      <c r="B48" s="183"/>
      <c r="C48" s="183"/>
      <c r="D48" s="183"/>
      <c r="E48" s="183"/>
      <c r="F48" s="183"/>
      <c r="G48" s="183">
        <v>1</v>
      </c>
      <c r="H48" s="183">
        <v>6</v>
      </c>
      <c r="I48" s="183">
        <v>1</v>
      </c>
      <c r="J48" s="183"/>
      <c r="K48" s="183"/>
      <c r="L48" s="183"/>
      <c r="M48" s="184">
        <v>8</v>
      </c>
      <c r="P48" s="98" t="s">
        <v>31</v>
      </c>
      <c r="Q48" s="188"/>
      <c r="R48" s="188"/>
      <c r="S48" s="188"/>
      <c r="T48" s="188"/>
      <c r="U48" s="188"/>
      <c r="V48" s="188"/>
      <c r="W48" s="188">
        <v>0.013513513513513514</v>
      </c>
      <c r="X48" s="188">
        <v>0.015037593984962405</v>
      </c>
      <c r="Y48" s="188">
        <v>0.008771929824561403</v>
      </c>
      <c r="Z48" s="188"/>
      <c r="AA48" s="188"/>
      <c r="AB48" s="188"/>
      <c r="AC48" s="189">
        <v>0.011577424023154847</v>
      </c>
    </row>
    <row r="49" spans="1:29" ht="15">
      <c r="A49" s="98" t="s">
        <v>18</v>
      </c>
      <c r="B49" s="183"/>
      <c r="C49" s="183">
        <v>1</v>
      </c>
      <c r="D49" s="183"/>
      <c r="E49" s="183"/>
      <c r="F49" s="183">
        <v>3</v>
      </c>
      <c r="G49" s="183">
        <v>1</v>
      </c>
      <c r="H49" s="183">
        <v>5</v>
      </c>
      <c r="I49" s="183">
        <v>1</v>
      </c>
      <c r="J49" s="183"/>
      <c r="K49" s="183"/>
      <c r="L49" s="183"/>
      <c r="M49" s="184">
        <v>11</v>
      </c>
      <c r="P49" s="98" t="s">
        <v>17</v>
      </c>
      <c r="Q49" s="188"/>
      <c r="R49" s="188">
        <v>0.025</v>
      </c>
      <c r="S49" s="188"/>
      <c r="T49" s="188"/>
      <c r="U49" s="188">
        <v>0.11538461538461539</v>
      </c>
      <c r="V49" s="188"/>
      <c r="W49" s="188">
        <v>0.013513513513513514</v>
      </c>
      <c r="X49" s="188">
        <v>0.012531328320802004</v>
      </c>
      <c r="Y49" s="188">
        <v>0.008771929824561403</v>
      </c>
      <c r="Z49" s="188"/>
      <c r="AA49" s="188"/>
      <c r="AB49" s="188"/>
      <c r="AC49" s="189">
        <v>0.015918958031837915</v>
      </c>
    </row>
    <row r="50" spans="1:29" ht="15" thickBot="1">
      <c r="A50" s="98" t="s">
        <v>82</v>
      </c>
      <c r="B50" s="183">
        <v>4</v>
      </c>
      <c r="C50" s="183">
        <v>32</v>
      </c>
      <c r="D50" s="183">
        <v>1</v>
      </c>
      <c r="E50" s="183">
        <v>11</v>
      </c>
      <c r="F50" s="183">
        <v>14</v>
      </c>
      <c r="G50" s="183">
        <v>66</v>
      </c>
      <c r="H50" s="183">
        <v>272</v>
      </c>
      <c r="I50" s="183">
        <v>99</v>
      </c>
      <c r="J50" s="183"/>
      <c r="K50" s="183">
        <v>19</v>
      </c>
      <c r="L50" s="183"/>
      <c r="M50" s="184">
        <v>518</v>
      </c>
      <c r="P50" s="99" t="s">
        <v>18</v>
      </c>
      <c r="Q50" s="190">
        <v>0.8</v>
      </c>
      <c r="R50" s="190">
        <v>0.8</v>
      </c>
      <c r="S50" s="190">
        <v>1</v>
      </c>
      <c r="T50" s="190">
        <v>1</v>
      </c>
      <c r="U50" s="190">
        <v>0.5384615384615384</v>
      </c>
      <c r="V50" s="190"/>
      <c r="W50" s="190">
        <v>0.8918918918918919</v>
      </c>
      <c r="X50" s="190">
        <v>0.681704260651629</v>
      </c>
      <c r="Y50" s="190">
        <v>0.868421052631579</v>
      </c>
      <c r="Z50" s="190"/>
      <c r="AA50" s="190">
        <v>0.95</v>
      </c>
      <c r="AB50" s="190"/>
      <c r="AC50" s="191">
        <v>0.7496382054992764</v>
      </c>
    </row>
    <row r="51" spans="1:13" ht="15.75" thickBot="1">
      <c r="A51" s="195" t="s">
        <v>48</v>
      </c>
      <c r="B51" s="94">
        <f>SUM(B45:B50)</f>
        <v>5</v>
      </c>
      <c r="C51" s="94">
        <f aca="true" t="shared" si="4" ref="C51:M51">SUM(C45:C50)</f>
        <v>40</v>
      </c>
      <c r="D51" s="94">
        <f t="shared" si="4"/>
        <v>1</v>
      </c>
      <c r="E51" s="94">
        <f t="shared" si="4"/>
        <v>11</v>
      </c>
      <c r="F51" s="94">
        <f t="shared" si="4"/>
        <v>26</v>
      </c>
      <c r="G51" s="94">
        <f t="shared" si="4"/>
        <v>74</v>
      </c>
      <c r="H51" s="94">
        <f t="shared" si="4"/>
        <v>399</v>
      </c>
      <c r="I51" s="94">
        <f t="shared" si="4"/>
        <v>114</v>
      </c>
      <c r="J51" s="94">
        <f t="shared" si="4"/>
        <v>0</v>
      </c>
      <c r="K51" s="94">
        <f t="shared" si="4"/>
        <v>20</v>
      </c>
      <c r="L51" s="94">
        <f t="shared" si="4"/>
        <v>1</v>
      </c>
      <c r="M51" s="96">
        <f t="shared" si="4"/>
        <v>691</v>
      </c>
    </row>
    <row r="53" ht="15.75" thickBot="1">
      <c r="A53" s="177" t="s">
        <v>54</v>
      </c>
    </row>
    <row r="54" spans="1:29" s="140" customFormat="1" ht="62.25">
      <c r="A54" s="144" t="s">
        <v>141</v>
      </c>
      <c r="B54" s="78" t="s">
        <v>128</v>
      </c>
      <c r="C54" s="78" t="s">
        <v>129</v>
      </c>
      <c r="D54" s="78" t="s">
        <v>130</v>
      </c>
      <c r="E54" s="78" t="s">
        <v>131</v>
      </c>
      <c r="F54" s="78" t="s">
        <v>132</v>
      </c>
      <c r="G54" s="78" t="s">
        <v>134</v>
      </c>
      <c r="H54" s="78" t="s">
        <v>135</v>
      </c>
      <c r="I54" s="78" t="s">
        <v>136</v>
      </c>
      <c r="J54" s="78" t="s">
        <v>137</v>
      </c>
      <c r="K54" s="78" t="s">
        <v>138</v>
      </c>
      <c r="L54" s="78" t="s">
        <v>82</v>
      </c>
      <c r="M54" s="87" t="s">
        <v>48</v>
      </c>
      <c r="P54" s="144" t="s">
        <v>141</v>
      </c>
      <c r="Q54" s="78" t="s">
        <v>128</v>
      </c>
      <c r="R54" s="78" t="s">
        <v>129</v>
      </c>
      <c r="S54" s="78" t="s">
        <v>130</v>
      </c>
      <c r="T54" s="78" t="s">
        <v>131</v>
      </c>
      <c r="U54" s="78" t="s">
        <v>132</v>
      </c>
      <c r="V54" s="78" t="s">
        <v>133</v>
      </c>
      <c r="W54" s="78" t="s">
        <v>134</v>
      </c>
      <c r="X54" s="78" t="s">
        <v>135</v>
      </c>
      <c r="Y54" s="78" t="s">
        <v>136</v>
      </c>
      <c r="Z54" s="78" t="s">
        <v>137</v>
      </c>
      <c r="AA54" s="78" t="s">
        <v>138</v>
      </c>
      <c r="AB54" s="78" t="s">
        <v>82</v>
      </c>
      <c r="AC54" s="87" t="s">
        <v>48</v>
      </c>
    </row>
    <row r="55" spans="1:29" ht="30">
      <c r="A55" s="180" t="s">
        <v>25</v>
      </c>
      <c r="B55" s="183"/>
      <c r="C55" s="183"/>
      <c r="D55" s="183"/>
      <c r="E55" s="183"/>
      <c r="F55" s="183"/>
      <c r="G55" s="183"/>
      <c r="H55" s="183">
        <v>1</v>
      </c>
      <c r="I55" s="183">
        <v>1</v>
      </c>
      <c r="J55" s="183"/>
      <c r="K55" s="183"/>
      <c r="L55" s="183"/>
      <c r="M55" s="184">
        <v>2</v>
      </c>
      <c r="P55" s="180" t="s">
        <v>84</v>
      </c>
      <c r="Q55" s="188"/>
      <c r="R55" s="188"/>
      <c r="S55" s="188"/>
      <c r="T55" s="188"/>
      <c r="U55" s="188"/>
      <c r="V55" s="188"/>
      <c r="W55" s="188"/>
      <c r="X55" s="188">
        <v>0.002506265664160401</v>
      </c>
      <c r="Y55" s="188">
        <v>0.008771929824561403</v>
      </c>
      <c r="Z55" s="188"/>
      <c r="AA55" s="188"/>
      <c r="AB55" s="188"/>
      <c r="AC55" s="189">
        <v>0.002894356005788712</v>
      </c>
    </row>
    <row r="56" spans="1:29" ht="45">
      <c r="A56" s="180" t="s">
        <v>84</v>
      </c>
      <c r="B56" s="183"/>
      <c r="C56" s="183"/>
      <c r="D56" s="183"/>
      <c r="E56" s="183"/>
      <c r="F56" s="183"/>
      <c r="G56" s="183"/>
      <c r="H56" s="183">
        <v>1</v>
      </c>
      <c r="I56" s="183"/>
      <c r="J56" s="183"/>
      <c r="K56" s="183"/>
      <c r="L56" s="183"/>
      <c r="M56" s="184">
        <v>1</v>
      </c>
      <c r="P56" s="180"/>
      <c r="Q56" s="188"/>
      <c r="R56" s="188"/>
      <c r="S56" s="188"/>
      <c r="T56" s="188"/>
      <c r="U56" s="188"/>
      <c r="V56" s="188"/>
      <c r="W56" s="188"/>
      <c r="X56" s="188">
        <v>0.002506265664160401</v>
      </c>
      <c r="Y56" s="188"/>
      <c r="Z56" s="188"/>
      <c r="AA56" s="188"/>
      <c r="AB56" s="188"/>
      <c r="AC56" s="189">
        <v>0.001447178002894356</v>
      </c>
    </row>
    <row r="57" spans="1:29" ht="15">
      <c r="A57" s="180" t="s">
        <v>26</v>
      </c>
      <c r="B57" s="183">
        <v>1</v>
      </c>
      <c r="C57" s="183">
        <v>9</v>
      </c>
      <c r="D57" s="183"/>
      <c r="E57" s="183">
        <v>1</v>
      </c>
      <c r="F57" s="183">
        <v>14</v>
      </c>
      <c r="G57" s="183">
        <v>7</v>
      </c>
      <c r="H57" s="183">
        <v>131</v>
      </c>
      <c r="I57" s="183">
        <v>13</v>
      </c>
      <c r="J57" s="183"/>
      <c r="K57" s="183">
        <v>2</v>
      </c>
      <c r="L57" s="183">
        <v>1</v>
      </c>
      <c r="M57" s="184">
        <v>179</v>
      </c>
      <c r="P57" s="180" t="s">
        <v>26</v>
      </c>
      <c r="Q57" s="188">
        <v>0.2</v>
      </c>
      <c r="R57" s="188">
        <v>0.225</v>
      </c>
      <c r="S57" s="188"/>
      <c r="T57" s="188">
        <v>0.09090909090909091</v>
      </c>
      <c r="U57" s="188">
        <v>0.5384615384615384</v>
      </c>
      <c r="V57" s="188"/>
      <c r="W57" s="188">
        <v>0.0945945945945946</v>
      </c>
      <c r="X57" s="188">
        <v>0.3283208020050125</v>
      </c>
      <c r="Y57" s="188">
        <v>0.11403508771929824</v>
      </c>
      <c r="Z57" s="188"/>
      <c r="AA57" s="188">
        <v>0.1</v>
      </c>
      <c r="AB57" s="188">
        <v>1</v>
      </c>
      <c r="AC57" s="189">
        <v>0.2590448625180897</v>
      </c>
    </row>
    <row r="58" spans="1:29" ht="30">
      <c r="A58" s="180" t="s">
        <v>85</v>
      </c>
      <c r="B58" s="183"/>
      <c r="C58" s="183">
        <v>1</v>
      </c>
      <c r="D58" s="183"/>
      <c r="E58" s="183"/>
      <c r="F58" s="183">
        <v>2</v>
      </c>
      <c r="G58" s="183">
        <v>1</v>
      </c>
      <c r="H58" s="183">
        <v>3</v>
      </c>
      <c r="I58" s="183">
        <v>1</v>
      </c>
      <c r="J58" s="183"/>
      <c r="K58" s="183"/>
      <c r="L58" s="183"/>
      <c r="M58" s="184">
        <v>8</v>
      </c>
      <c r="P58" s="180" t="s">
        <v>85</v>
      </c>
      <c r="Q58" s="188"/>
      <c r="R58" s="188">
        <v>0.025</v>
      </c>
      <c r="S58" s="188"/>
      <c r="T58" s="188"/>
      <c r="U58" s="188">
        <v>0.07692307692307693</v>
      </c>
      <c r="V58" s="188"/>
      <c r="W58" s="188">
        <v>0.013513513513513514</v>
      </c>
      <c r="X58" s="188">
        <v>0.007518796992481203</v>
      </c>
      <c r="Y58" s="188">
        <v>0.008771929824561403</v>
      </c>
      <c r="Z58" s="188"/>
      <c r="AA58" s="188"/>
      <c r="AB58" s="188"/>
      <c r="AC58" s="189">
        <v>0.011577424023154847</v>
      </c>
    </row>
    <row r="59" spans="1:29" ht="15" thickBot="1">
      <c r="A59" s="180" t="s">
        <v>82</v>
      </c>
      <c r="B59" s="183">
        <v>4</v>
      </c>
      <c r="C59" s="183">
        <v>30</v>
      </c>
      <c r="D59" s="183">
        <v>1</v>
      </c>
      <c r="E59" s="183">
        <v>10</v>
      </c>
      <c r="F59" s="183">
        <v>10</v>
      </c>
      <c r="G59" s="183">
        <v>66</v>
      </c>
      <c r="H59" s="183">
        <v>263</v>
      </c>
      <c r="I59" s="183">
        <v>99</v>
      </c>
      <c r="J59" s="183"/>
      <c r="K59" s="183">
        <v>18</v>
      </c>
      <c r="L59" s="183"/>
      <c r="M59" s="184">
        <v>501</v>
      </c>
      <c r="P59" s="181" t="s">
        <v>82</v>
      </c>
      <c r="Q59" s="190">
        <v>0.8</v>
      </c>
      <c r="R59" s="190">
        <v>0.75</v>
      </c>
      <c r="S59" s="190">
        <v>1</v>
      </c>
      <c r="T59" s="190">
        <v>0.9090909090909091</v>
      </c>
      <c r="U59" s="190">
        <v>0.38461538461538464</v>
      </c>
      <c r="V59" s="190"/>
      <c r="W59" s="190">
        <v>0.8918918918918919</v>
      </c>
      <c r="X59" s="190">
        <v>0.6591478696741855</v>
      </c>
      <c r="Y59" s="190">
        <v>0.868421052631579</v>
      </c>
      <c r="Z59" s="190"/>
      <c r="AA59" s="190">
        <v>0.9</v>
      </c>
      <c r="AB59" s="190">
        <v>0</v>
      </c>
      <c r="AC59" s="191">
        <v>0.7250361794500724</v>
      </c>
    </row>
    <row r="60" spans="1:13" ht="15.75" thickBot="1">
      <c r="A60" s="199" t="s">
        <v>48</v>
      </c>
      <c r="B60" s="94">
        <f>SUM(B55:B59)</f>
        <v>5</v>
      </c>
      <c r="C60" s="94">
        <f aca="true" t="shared" si="5" ref="C60:M60">SUM(C55:C59)</f>
        <v>40</v>
      </c>
      <c r="D60" s="94">
        <f t="shared" si="5"/>
        <v>1</v>
      </c>
      <c r="E60" s="94">
        <f t="shared" si="5"/>
        <v>11</v>
      </c>
      <c r="F60" s="94">
        <f t="shared" si="5"/>
        <v>26</v>
      </c>
      <c r="G60" s="94">
        <f t="shared" si="5"/>
        <v>74</v>
      </c>
      <c r="H60" s="94">
        <f t="shared" si="5"/>
        <v>399</v>
      </c>
      <c r="I60" s="94">
        <f t="shared" si="5"/>
        <v>114</v>
      </c>
      <c r="J60" s="94">
        <f t="shared" si="5"/>
        <v>0</v>
      </c>
      <c r="K60" s="94">
        <f t="shared" si="5"/>
        <v>20</v>
      </c>
      <c r="L60" s="94">
        <f t="shared" si="5"/>
        <v>1</v>
      </c>
      <c r="M60" s="96">
        <f t="shared" si="5"/>
        <v>691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20">
      <selection activeCell="D29" sqref="D29"/>
    </sheetView>
  </sheetViews>
  <sheetFormatPr defaultColWidth="8.88671875" defaultRowHeight="15"/>
  <cols>
    <col min="1" max="1" width="23.10546875" style="43" customWidth="1"/>
    <col min="2" max="16384" width="8.88671875" style="43" customWidth="1"/>
  </cols>
  <sheetData>
    <row r="1" ht="15">
      <c r="A1" s="42" t="s">
        <v>142</v>
      </c>
    </row>
    <row r="2" ht="15">
      <c r="A2" s="137" t="s">
        <v>127</v>
      </c>
    </row>
    <row r="3" ht="15" thickBot="1"/>
    <row r="4" spans="1:10" s="11" customFormat="1" ht="15">
      <c r="A4" s="62" t="s">
        <v>62</v>
      </c>
      <c r="B4" s="63" t="s">
        <v>42</v>
      </c>
      <c r="C4" s="64" t="s">
        <v>34</v>
      </c>
      <c r="G4" s="43"/>
      <c r="H4" s="43"/>
      <c r="I4" s="43"/>
      <c r="J4" s="43"/>
    </row>
    <row r="5" spans="1:3" ht="15">
      <c r="A5" s="83" t="s">
        <v>4</v>
      </c>
      <c r="B5" s="58">
        <v>393</v>
      </c>
      <c r="C5" s="149">
        <v>0.6931216931216931</v>
      </c>
    </row>
    <row r="6" spans="1:3" ht="15">
      <c r="A6" s="83" t="s">
        <v>5</v>
      </c>
      <c r="B6" s="58">
        <v>174</v>
      </c>
      <c r="C6" s="149">
        <v>0.30687830687830686</v>
      </c>
    </row>
    <row r="7" spans="1:3" ht="15.75" thickBot="1">
      <c r="A7" s="155" t="s">
        <v>48</v>
      </c>
      <c r="B7" s="85">
        <v>567</v>
      </c>
      <c r="C7" s="154"/>
    </row>
    <row r="10" ht="15.75" thickBot="1">
      <c r="A10" s="11" t="s">
        <v>58</v>
      </c>
    </row>
    <row r="11" spans="1:3" ht="15">
      <c r="A11" s="24" t="s">
        <v>143</v>
      </c>
      <c r="B11" s="77" t="s">
        <v>42</v>
      </c>
      <c r="C11" s="82" t="s">
        <v>34</v>
      </c>
    </row>
    <row r="12" spans="1:3" ht="15">
      <c r="A12" s="83" t="s">
        <v>86</v>
      </c>
      <c r="B12" s="58">
        <v>3</v>
      </c>
      <c r="C12" s="149">
        <v>0.005291005291005291</v>
      </c>
    </row>
    <row r="13" spans="1:3" ht="15">
      <c r="A13" s="83" t="s">
        <v>123</v>
      </c>
      <c r="B13" s="58">
        <v>8</v>
      </c>
      <c r="C13" s="149">
        <v>0.014109347442680775</v>
      </c>
    </row>
    <row r="14" spans="1:3" ht="15">
      <c r="A14" s="83" t="s">
        <v>12</v>
      </c>
      <c r="B14" s="58">
        <v>1</v>
      </c>
      <c r="C14" s="149">
        <v>0.001763668430335097</v>
      </c>
    </row>
    <row r="15" spans="1:3" ht="15">
      <c r="A15" s="83" t="s">
        <v>88</v>
      </c>
      <c r="B15" s="58">
        <v>2</v>
      </c>
      <c r="C15" s="149">
        <v>0.003527336860670194</v>
      </c>
    </row>
    <row r="16" spans="1:3" ht="15">
      <c r="A16" s="83" t="s">
        <v>124</v>
      </c>
      <c r="B16" s="58">
        <v>5</v>
      </c>
      <c r="C16" s="149">
        <v>0.008818342151675485</v>
      </c>
    </row>
    <row r="17" spans="1:3" ht="15">
      <c r="A17" s="83" t="s">
        <v>17</v>
      </c>
      <c r="B17" s="58">
        <v>5</v>
      </c>
      <c r="C17" s="149">
        <v>0.008818342151675485</v>
      </c>
    </row>
    <row r="18" spans="1:3" ht="15">
      <c r="A18" s="83" t="s">
        <v>90</v>
      </c>
      <c r="B18" s="58">
        <v>1</v>
      </c>
      <c r="C18" s="149">
        <v>0.001763668430335097</v>
      </c>
    </row>
    <row r="19" spans="1:3" ht="15">
      <c r="A19" s="83" t="s">
        <v>91</v>
      </c>
      <c r="B19" s="58">
        <v>5</v>
      </c>
      <c r="C19" s="149">
        <v>0.008818342151675485</v>
      </c>
    </row>
    <row r="20" spans="1:3" ht="15">
      <c r="A20" s="83" t="s">
        <v>92</v>
      </c>
      <c r="B20" s="58">
        <v>306</v>
      </c>
      <c r="C20" s="149">
        <v>0.5396825396825397</v>
      </c>
    </row>
    <row r="21" spans="1:3" ht="15">
      <c r="A21" s="83" t="s">
        <v>82</v>
      </c>
      <c r="B21" s="58">
        <v>231</v>
      </c>
      <c r="C21" s="149">
        <v>0.4074074074074074</v>
      </c>
    </row>
    <row r="22" spans="1:3" ht="15.75" thickBot="1">
      <c r="A22" s="155" t="s">
        <v>48</v>
      </c>
      <c r="B22" s="147">
        <v>567</v>
      </c>
      <c r="C22" s="156">
        <f>SUM(C12:C21)</f>
        <v>1</v>
      </c>
    </row>
    <row r="25" ht="15.75" thickBot="1">
      <c r="A25" s="153" t="s">
        <v>52</v>
      </c>
    </row>
    <row r="26" spans="1:3" ht="15">
      <c r="A26" s="62" t="s">
        <v>52</v>
      </c>
      <c r="B26" s="63" t="s">
        <v>42</v>
      </c>
      <c r="C26" s="64" t="s">
        <v>34</v>
      </c>
    </row>
    <row r="27" spans="1:3" ht="15">
      <c r="A27" s="83" t="s">
        <v>57</v>
      </c>
      <c r="B27" s="58">
        <v>21</v>
      </c>
      <c r="C27" s="149">
        <v>0.037037037037037035</v>
      </c>
    </row>
    <row r="28" spans="1:3" ht="15">
      <c r="A28" s="83" t="s">
        <v>82</v>
      </c>
      <c r="B28" s="58">
        <v>546</v>
      </c>
      <c r="C28" s="149">
        <v>0.9629629629629629</v>
      </c>
    </row>
    <row r="29" spans="1:3" ht="15.75" thickBot="1">
      <c r="A29" s="155" t="s">
        <v>48</v>
      </c>
      <c r="B29" s="147">
        <v>567</v>
      </c>
      <c r="C29" s="148"/>
    </row>
    <row r="32" ht="15.75" thickBot="1">
      <c r="A32" s="11" t="s">
        <v>50</v>
      </c>
    </row>
    <row r="33" spans="1:3" ht="15">
      <c r="A33" s="24" t="s">
        <v>50</v>
      </c>
      <c r="B33" s="63" t="s">
        <v>42</v>
      </c>
      <c r="C33" s="64" t="s">
        <v>34</v>
      </c>
    </row>
    <row r="34" spans="1:3" ht="15">
      <c r="A34" s="83" t="s">
        <v>27</v>
      </c>
      <c r="B34" s="58">
        <v>4</v>
      </c>
      <c r="C34" s="149">
        <v>0.007054673721340388</v>
      </c>
    </row>
    <row r="35" spans="1:3" ht="15">
      <c r="A35" s="83" t="s">
        <v>28</v>
      </c>
      <c r="B35" s="58">
        <v>159</v>
      </c>
      <c r="C35" s="149">
        <v>0.2804232804232804</v>
      </c>
    </row>
    <row r="36" spans="1:3" ht="15">
      <c r="A36" s="83" t="s">
        <v>30</v>
      </c>
      <c r="B36" s="58">
        <v>1</v>
      </c>
      <c r="C36" s="149">
        <v>0.001763668430335097</v>
      </c>
    </row>
    <row r="37" spans="1:3" ht="15">
      <c r="A37" s="83" t="s">
        <v>31</v>
      </c>
      <c r="B37" s="58">
        <v>2</v>
      </c>
      <c r="C37" s="149">
        <v>0.003527336860670194</v>
      </c>
    </row>
    <row r="38" spans="1:3" ht="15">
      <c r="A38" s="83" t="s">
        <v>51</v>
      </c>
      <c r="B38" s="58">
        <v>187</v>
      </c>
      <c r="C38" s="149">
        <v>0.3298059964726631</v>
      </c>
    </row>
    <row r="39" spans="1:3" ht="15">
      <c r="A39" s="83" t="s">
        <v>17</v>
      </c>
      <c r="B39" s="58">
        <v>17</v>
      </c>
      <c r="C39" s="149">
        <v>0.029982363315696647</v>
      </c>
    </row>
    <row r="40" spans="1:3" ht="15">
      <c r="A40" s="83" t="s">
        <v>18</v>
      </c>
      <c r="B40" s="58">
        <v>23</v>
      </c>
      <c r="C40" s="149">
        <v>0.04056437389770723</v>
      </c>
    </row>
    <row r="41" spans="1:3" ht="15">
      <c r="A41" s="83" t="s">
        <v>32</v>
      </c>
      <c r="B41" s="58">
        <v>1</v>
      </c>
      <c r="C41" s="149">
        <v>0.001763668430335097</v>
      </c>
    </row>
    <row r="42" spans="1:3" ht="15">
      <c r="A42" s="83" t="s">
        <v>82</v>
      </c>
      <c r="B42" s="58">
        <v>173</v>
      </c>
      <c r="C42" s="149">
        <v>0.30511463844797176</v>
      </c>
    </row>
    <row r="43" spans="1:3" ht="15.75" thickBot="1">
      <c r="A43" s="155" t="s">
        <v>48</v>
      </c>
      <c r="B43" s="147">
        <v>567</v>
      </c>
      <c r="C43" s="69"/>
    </row>
    <row r="46" ht="15.75" thickBot="1">
      <c r="A46" s="11" t="s">
        <v>54</v>
      </c>
    </row>
    <row r="47" spans="1:3" ht="15">
      <c r="A47" s="24" t="s">
        <v>54</v>
      </c>
      <c r="B47" s="63" t="s">
        <v>42</v>
      </c>
      <c r="C47" s="64" t="s">
        <v>34</v>
      </c>
    </row>
    <row r="48" spans="1:4" ht="15">
      <c r="A48" s="151" t="s">
        <v>25</v>
      </c>
      <c r="B48" s="58">
        <v>4</v>
      </c>
      <c r="C48" s="149">
        <v>0.007054673721340388</v>
      </c>
      <c r="D48" s="51"/>
    </row>
    <row r="49" spans="1:4" ht="15">
      <c r="A49" s="83" t="s">
        <v>84</v>
      </c>
      <c r="B49" s="58">
        <v>6</v>
      </c>
      <c r="C49" s="149">
        <v>0.010582010582010581</v>
      </c>
      <c r="D49" s="51"/>
    </row>
    <row r="50" spans="1:4" ht="15">
      <c r="A50" s="83" t="s">
        <v>26</v>
      </c>
      <c r="B50" s="58">
        <v>339</v>
      </c>
      <c r="C50" s="149">
        <v>0.5978835978835979</v>
      </c>
      <c r="D50" s="51"/>
    </row>
    <row r="51" spans="1:4" ht="15">
      <c r="A51" s="83" t="s">
        <v>85</v>
      </c>
      <c r="B51" s="58">
        <v>18</v>
      </c>
      <c r="C51" s="149">
        <v>0.031746031746031744</v>
      </c>
      <c r="D51" s="51"/>
    </row>
    <row r="52" spans="1:4" ht="15">
      <c r="A52" s="83" t="s">
        <v>82</v>
      </c>
      <c r="B52" s="58">
        <v>200</v>
      </c>
      <c r="C52" s="149">
        <v>0.3527336860670194</v>
      </c>
      <c r="D52" s="51"/>
    </row>
    <row r="53" spans="1:4" ht="15.75" thickBot="1">
      <c r="A53" s="155" t="s">
        <v>48</v>
      </c>
      <c r="B53" s="147">
        <v>567</v>
      </c>
      <c r="C53" s="69"/>
      <c r="D53" s="51"/>
    </row>
    <row r="56" ht="15.75" thickBot="1">
      <c r="A56" s="11" t="s">
        <v>36</v>
      </c>
    </row>
    <row r="57" spans="1:3" ht="15">
      <c r="A57" s="62" t="s">
        <v>94</v>
      </c>
      <c r="B57" s="63" t="s">
        <v>42</v>
      </c>
      <c r="C57" s="64" t="s">
        <v>34</v>
      </c>
    </row>
    <row r="58" spans="1:3" ht="15">
      <c r="A58" s="83" t="s">
        <v>69</v>
      </c>
      <c r="B58" s="58">
        <v>18</v>
      </c>
      <c r="C58" s="149">
        <v>0.031746031746031744</v>
      </c>
    </row>
    <row r="59" spans="1:3" ht="15">
      <c r="A59" s="83" t="s">
        <v>70</v>
      </c>
      <c r="B59" s="58">
        <v>81</v>
      </c>
      <c r="C59" s="149">
        <v>0.14285714285714285</v>
      </c>
    </row>
    <row r="60" spans="1:3" ht="15">
      <c r="A60" s="83" t="s">
        <v>71</v>
      </c>
      <c r="B60" s="58">
        <v>85</v>
      </c>
      <c r="C60" s="149">
        <v>0.14991181657848324</v>
      </c>
    </row>
    <row r="61" spans="1:3" ht="15">
      <c r="A61" s="83" t="s">
        <v>72</v>
      </c>
      <c r="B61" s="58">
        <v>66</v>
      </c>
      <c r="C61" s="149">
        <v>0.1164021164021164</v>
      </c>
    </row>
    <row r="62" spans="1:3" ht="15">
      <c r="A62" s="83" t="s">
        <v>73</v>
      </c>
      <c r="B62" s="58">
        <v>55</v>
      </c>
      <c r="C62" s="149">
        <v>0.09700176366843033</v>
      </c>
    </row>
    <row r="63" spans="1:3" ht="15">
      <c r="A63" s="83" t="s">
        <v>74</v>
      </c>
      <c r="B63" s="58">
        <v>60</v>
      </c>
      <c r="C63" s="149">
        <v>0.10582010582010581</v>
      </c>
    </row>
    <row r="64" spans="1:3" ht="15">
      <c r="A64" s="83" t="s">
        <v>75</v>
      </c>
      <c r="B64" s="58">
        <v>81</v>
      </c>
      <c r="C64" s="149">
        <v>0.14285714285714285</v>
      </c>
    </row>
    <row r="65" spans="1:3" ht="15">
      <c r="A65" s="83" t="s">
        <v>76</v>
      </c>
      <c r="B65" s="58">
        <v>46</v>
      </c>
      <c r="C65" s="149">
        <v>0.08112874779541446</v>
      </c>
    </row>
    <row r="66" spans="1:3" ht="15">
      <c r="A66" s="83" t="s">
        <v>77</v>
      </c>
      <c r="B66" s="58">
        <v>45</v>
      </c>
      <c r="C66" s="149">
        <v>0.07936507936507936</v>
      </c>
    </row>
    <row r="67" spans="1:3" ht="15">
      <c r="A67" s="83" t="s">
        <v>78</v>
      </c>
      <c r="B67" s="58">
        <v>27</v>
      </c>
      <c r="C67" s="149">
        <v>0.047619047619047616</v>
      </c>
    </row>
    <row r="68" spans="1:3" ht="15">
      <c r="A68" s="83" t="s">
        <v>79</v>
      </c>
      <c r="B68" s="58">
        <v>3</v>
      </c>
      <c r="C68" s="149">
        <v>0.005291005291005291</v>
      </c>
    </row>
    <row r="69" spans="1:3" ht="15.75" thickBot="1">
      <c r="A69" s="155" t="s">
        <v>48</v>
      </c>
      <c r="B69" s="147">
        <v>567</v>
      </c>
      <c r="C69" s="6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2"/>
  <sheetViews>
    <sheetView zoomScalePageLayoutView="0" workbookViewId="0" topLeftCell="K63">
      <selection activeCell="K69" sqref="K69"/>
    </sheetView>
  </sheetViews>
  <sheetFormatPr defaultColWidth="8.88671875" defaultRowHeight="15"/>
  <cols>
    <col min="1" max="1" width="10.99609375" style="43" customWidth="1"/>
    <col min="2" max="8" width="8.88671875" style="43" customWidth="1"/>
    <col min="9" max="9" width="10.88671875" style="43" bestFit="1" customWidth="1"/>
    <col min="10" max="10" width="8.88671875" style="43" customWidth="1"/>
    <col min="11" max="11" width="11.3359375" style="43" customWidth="1"/>
    <col min="12" max="18" width="8.88671875" style="43" customWidth="1"/>
    <col min="19" max="19" width="10.6640625" style="43" customWidth="1"/>
    <col min="20" max="16384" width="8.88671875" style="43" customWidth="1"/>
  </cols>
  <sheetData>
    <row r="1" ht="15">
      <c r="A1" s="42" t="s">
        <v>144</v>
      </c>
    </row>
    <row r="2" ht="15">
      <c r="A2" s="44" t="s">
        <v>127</v>
      </c>
    </row>
    <row r="4" ht="15.75" thickBot="1">
      <c r="A4" s="11" t="s">
        <v>62</v>
      </c>
    </row>
    <row r="5" spans="1:19" ht="30.75">
      <c r="A5" s="144" t="s">
        <v>62</v>
      </c>
      <c r="B5" s="70" t="s">
        <v>145</v>
      </c>
      <c r="C5" s="70" t="s">
        <v>146</v>
      </c>
      <c r="D5" s="70" t="s">
        <v>147</v>
      </c>
      <c r="E5" s="70" t="s">
        <v>148</v>
      </c>
      <c r="F5" s="70" t="s">
        <v>149</v>
      </c>
      <c r="G5" s="70" t="s">
        <v>150</v>
      </c>
      <c r="H5" s="70" t="s">
        <v>151</v>
      </c>
      <c r="I5" s="73" t="s">
        <v>48</v>
      </c>
      <c r="K5" s="158" t="s">
        <v>62</v>
      </c>
      <c r="L5" s="159" t="s">
        <v>145</v>
      </c>
      <c r="M5" s="160" t="s">
        <v>146</v>
      </c>
      <c r="N5" s="160" t="s">
        <v>147</v>
      </c>
      <c r="O5" s="160" t="s">
        <v>148</v>
      </c>
      <c r="P5" s="160" t="s">
        <v>149</v>
      </c>
      <c r="Q5" s="160" t="s">
        <v>150</v>
      </c>
      <c r="R5" s="160" t="s">
        <v>151</v>
      </c>
      <c r="S5" s="161" t="s">
        <v>48</v>
      </c>
    </row>
    <row r="6" spans="1:19" ht="15">
      <c r="A6" s="91" t="s">
        <v>4</v>
      </c>
      <c r="B6" s="71">
        <v>354</v>
      </c>
      <c r="C6" s="71">
        <v>320</v>
      </c>
      <c r="D6" s="71">
        <v>769</v>
      </c>
      <c r="E6" s="71">
        <v>804</v>
      </c>
      <c r="F6" s="71">
        <v>912</v>
      </c>
      <c r="G6" s="71">
        <v>414</v>
      </c>
      <c r="H6" s="71">
        <v>504</v>
      </c>
      <c r="I6" s="74">
        <v>4077</v>
      </c>
      <c r="K6" s="162" t="s">
        <v>4</v>
      </c>
      <c r="L6" s="50">
        <v>0.686046511627907</v>
      </c>
      <c r="M6" s="139">
        <v>0.7095343680709535</v>
      </c>
      <c r="N6" s="50">
        <v>0.7387127761767531</v>
      </c>
      <c r="O6" s="139">
        <v>0.7058823529411765</v>
      </c>
      <c r="P6" s="50">
        <v>0.7141738449490994</v>
      </c>
      <c r="Q6" s="139">
        <v>0.7379679144385026</v>
      </c>
      <c r="R6" s="50">
        <v>0.6404066073697586</v>
      </c>
      <c r="S6" s="163">
        <v>0.7063409563409564</v>
      </c>
    </row>
    <row r="7" spans="1:19" ht="15" thickBot="1">
      <c r="A7" s="91" t="s">
        <v>5</v>
      </c>
      <c r="B7" s="71">
        <v>162</v>
      </c>
      <c r="C7" s="71">
        <v>131</v>
      </c>
      <c r="D7" s="71">
        <v>272</v>
      </c>
      <c r="E7" s="71">
        <v>335</v>
      </c>
      <c r="F7" s="71">
        <v>365</v>
      </c>
      <c r="G7" s="71">
        <v>147</v>
      </c>
      <c r="H7" s="71">
        <v>283</v>
      </c>
      <c r="I7" s="74">
        <v>1695</v>
      </c>
      <c r="K7" s="164" t="s">
        <v>5</v>
      </c>
      <c r="L7" s="165">
        <v>0.1534090909090909</v>
      </c>
      <c r="M7" s="166">
        <v>0.13139418254764293</v>
      </c>
      <c r="N7" s="165">
        <v>0.1275797373358349</v>
      </c>
      <c r="O7" s="166">
        <v>0.16160154365653642</v>
      </c>
      <c r="P7" s="165">
        <v>0.24044795783926218</v>
      </c>
      <c r="Q7" s="166">
        <v>0.14641434262948208</v>
      </c>
      <c r="R7" s="165">
        <v>0.3866120218579235</v>
      </c>
      <c r="S7" s="167">
        <v>0.1781959629941127</v>
      </c>
    </row>
    <row r="8" spans="1:19" ht="15.75" thickBot="1">
      <c r="A8" s="93" t="s">
        <v>42</v>
      </c>
      <c r="B8" s="94">
        <v>516</v>
      </c>
      <c r="C8" s="94">
        <v>451</v>
      </c>
      <c r="D8" s="94">
        <v>1041</v>
      </c>
      <c r="E8" s="94">
        <v>1139</v>
      </c>
      <c r="F8" s="94">
        <v>1277</v>
      </c>
      <c r="G8" s="94">
        <v>561</v>
      </c>
      <c r="H8" s="94">
        <v>787</v>
      </c>
      <c r="I8" s="96">
        <v>5772</v>
      </c>
      <c r="L8" s="157"/>
      <c r="M8" s="157"/>
      <c r="N8" s="157"/>
      <c r="O8" s="157"/>
      <c r="P8" s="157"/>
      <c r="Q8" s="157"/>
      <c r="R8" s="157"/>
      <c r="S8" s="157"/>
    </row>
    <row r="9" spans="3:9" ht="15">
      <c r="C9" s="51"/>
      <c r="D9" s="51"/>
      <c r="E9" s="51"/>
      <c r="F9" s="51"/>
      <c r="G9" s="51"/>
      <c r="H9" s="51"/>
      <c r="I9" s="51"/>
    </row>
    <row r="11" ht="15.75" thickBot="1">
      <c r="A11" s="11" t="s">
        <v>58</v>
      </c>
    </row>
    <row r="12" spans="1:19" ht="30.75">
      <c r="A12" s="24" t="s">
        <v>121</v>
      </c>
      <c r="B12" s="63" t="s">
        <v>145</v>
      </c>
      <c r="C12" s="63" t="s">
        <v>146</v>
      </c>
      <c r="D12" s="63" t="s">
        <v>147</v>
      </c>
      <c r="E12" s="63" t="s">
        <v>148</v>
      </c>
      <c r="F12" s="63" t="s">
        <v>149</v>
      </c>
      <c r="G12" s="63" t="s">
        <v>150</v>
      </c>
      <c r="H12" s="63" t="s">
        <v>151</v>
      </c>
      <c r="I12" s="64" t="s">
        <v>48</v>
      </c>
      <c r="K12" s="24" t="s">
        <v>121</v>
      </c>
      <c r="L12" s="77" t="s">
        <v>145</v>
      </c>
      <c r="M12" s="77" t="s">
        <v>146</v>
      </c>
      <c r="N12" s="77" t="s">
        <v>147</v>
      </c>
      <c r="O12" s="77" t="s">
        <v>148</v>
      </c>
      <c r="P12" s="77" t="s">
        <v>149</v>
      </c>
      <c r="Q12" s="77" t="s">
        <v>150</v>
      </c>
      <c r="R12" s="77" t="s">
        <v>151</v>
      </c>
      <c r="S12" s="82" t="s">
        <v>48</v>
      </c>
    </row>
    <row r="13" spans="1:19" ht="15">
      <c r="A13" s="83" t="s">
        <v>86</v>
      </c>
      <c r="B13" s="58">
        <v>2</v>
      </c>
      <c r="C13" s="58">
        <v>3</v>
      </c>
      <c r="D13" s="58">
        <v>5</v>
      </c>
      <c r="E13" s="58">
        <v>9</v>
      </c>
      <c r="F13" s="58">
        <v>4</v>
      </c>
      <c r="G13" s="58"/>
      <c r="H13" s="58"/>
      <c r="I13" s="66">
        <v>23</v>
      </c>
      <c r="K13" s="83" t="s">
        <v>86</v>
      </c>
      <c r="L13" s="59">
        <v>0.003875968992248062</v>
      </c>
      <c r="M13" s="59">
        <v>0.0066518847006651885</v>
      </c>
      <c r="N13" s="59">
        <v>0.004803073967339097</v>
      </c>
      <c r="O13" s="59">
        <v>0.007901668129938543</v>
      </c>
      <c r="P13" s="59">
        <v>0.0031323414252153485</v>
      </c>
      <c r="Q13" s="59">
        <v>0</v>
      </c>
      <c r="R13" s="59">
        <v>0</v>
      </c>
      <c r="S13" s="149">
        <v>0.003984753984753985</v>
      </c>
    </row>
    <row r="14" spans="1:19" ht="15">
      <c r="A14" s="83" t="s">
        <v>87</v>
      </c>
      <c r="B14" s="58">
        <v>8</v>
      </c>
      <c r="C14" s="58">
        <v>2</v>
      </c>
      <c r="D14" s="58">
        <v>14</v>
      </c>
      <c r="E14" s="58">
        <v>9</v>
      </c>
      <c r="F14" s="58">
        <v>6</v>
      </c>
      <c r="G14" s="58">
        <v>3</v>
      </c>
      <c r="H14" s="58"/>
      <c r="I14" s="66">
        <v>42</v>
      </c>
      <c r="K14" s="83" t="s">
        <v>87</v>
      </c>
      <c r="L14" s="59">
        <v>0.015503875968992248</v>
      </c>
      <c r="M14" s="59">
        <v>0.004434589800443459</v>
      </c>
      <c r="N14" s="59">
        <v>0.013448607108549471</v>
      </c>
      <c r="O14" s="59">
        <v>0.007901668129938543</v>
      </c>
      <c r="P14" s="59">
        <v>0.004698512137823023</v>
      </c>
      <c r="Q14" s="59">
        <v>0.0053475935828877</v>
      </c>
      <c r="R14" s="59">
        <v>0</v>
      </c>
      <c r="S14" s="149">
        <v>0.007276507276507277</v>
      </c>
    </row>
    <row r="15" spans="1:19" ht="15">
      <c r="A15" s="83" t="s">
        <v>12</v>
      </c>
      <c r="B15" s="58">
        <v>1</v>
      </c>
      <c r="C15" s="58">
        <v>1</v>
      </c>
      <c r="D15" s="58">
        <v>2</v>
      </c>
      <c r="E15" s="58">
        <v>2</v>
      </c>
      <c r="F15" s="58">
        <v>1</v>
      </c>
      <c r="G15" s="58">
        <v>1</v>
      </c>
      <c r="H15" s="58">
        <v>1</v>
      </c>
      <c r="I15" s="66">
        <v>9</v>
      </c>
      <c r="K15" s="83" t="s">
        <v>12</v>
      </c>
      <c r="L15" s="59">
        <v>0.001937984496124031</v>
      </c>
      <c r="M15" s="59">
        <v>0.0022172949002217295</v>
      </c>
      <c r="N15" s="59">
        <v>0.0019212295869356388</v>
      </c>
      <c r="O15" s="59">
        <v>0.001755926251097454</v>
      </c>
      <c r="P15" s="59">
        <v>0.0007830853563038371</v>
      </c>
      <c r="Q15" s="59">
        <v>0.0017825311942959</v>
      </c>
      <c r="R15" s="59">
        <v>0.0012706480304955528</v>
      </c>
      <c r="S15" s="149">
        <v>0.0015592515592515593</v>
      </c>
    </row>
    <row r="16" spans="1:19" ht="15">
      <c r="A16" s="83" t="s">
        <v>88</v>
      </c>
      <c r="B16" s="58">
        <v>2</v>
      </c>
      <c r="C16" s="58">
        <v>3</v>
      </c>
      <c r="D16" s="58">
        <v>8</v>
      </c>
      <c r="E16" s="58">
        <v>1</v>
      </c>
      <c r="F16" s="58"/>
      <c r="G16" s="58"/>
      <c r="H16" s="58"/>
      <c r="I16" s="66">
        <v>14</v>
      </c>
      <c r="K16" s="83" t="s">
        <v>88</v>
      </c>
      <c r="L16" s="59">
        <v>0.003875968992248062</v>
      </c>
      <c r="M16" s="59">
        <v>0.0066518847006651885</v>
      </c>
      <c r="N16" s="59">
        <v>0.007684918347742555</v>
      </c>
      <c r="O16" s="59">
        <v>0.000877963125548727</v>
      </c>
      <c r="P16" s="59">
        <v>0</v>
      </c>
      <c r="Q16" s="59">
        <v>0</v>
      </c>
      <c r="R16" s="59">
        <v>0</v>
      </c>
      <c r="S16" s="149">
        <v>0.0024255024255024253</v>
      </c>
    </row>
    <row r="17" spans="1:19" ht="15">
      <c r="A17" s="83" t="s">
        <v>89</v>
      </c>
      <c r="B17" s="58">
        <v>5</v>
      </c>
      <c r="C17" s="58">
        <v>8</v>
      </c>
      <c r="D17" s="58">
        <v>4</v>
      </c>
      <c r="E17" s="58">
        <v>11</v>
      </c>
      <c r="F17" s="58">
        <v>11</v>
      </c>
      <c r="G17" s="58">
        <v>3</v>
      </c>
      <c r="H17" s="58">
        <v>3</v>
      </c>
      <c r="I17" s="66">
        <v>45</v>
      </c>
      <c r="K17" s="83" t="s">
        <v>89</v>
      </c>
      <c r="L17" s="59">
        <v>0.009689922480620155</v>
      </c>
      <c r="M17" s="59">
        <v>0.017738359201773836</v>
      </c>
      <c r="N17" s="59">
        <v>0.0038424591738712775</v>
      </c>
      <c r="O17" s="59">
        <v>0.009657594381035996</v>
      </c>
      <c r="P17" s="59">
        <v>0.008613938919342208</v>
      </c>
      <c r="Q17" s="59">
        <v>0.0053475935828877</v>
      </c>
      <c r="R17" s="59">
        <v>0.0038119440914866584</v>
      </c>
      <c r="S17" s="149">
        <v>0.007796257796257797</v>
      </c>
    </row>
    <row r="18" spans="1:19" ht="15">
      <c r="A18" s="83" t="s">
        <v>17</v>
      </c>
      <c r="B18" s="58">
        <v>5</v>
      </c>
      <c r="C18" s="58">
        <v>1</v>
      </c>
      <c r="D18" s="58">
        <v>5</v>
      </c>
      <c r="E18" s="58">
        <v>3</v>
      </c>
      <c r="F18" s="58">
        <v>8</v>
      </c>
      <c r="G18" s="58">
        <v>1</v>
      </c>
      <c r="H18" s="58"/>
      <c r="I18" s="66">
        <v>23</v>
      </c>
      <c r="K18" s="83" t="s">
        <v>17</v>
      </c>
      <c r="L18" s="59">
        <v>0.009689922480620155</v>
      </c>
      <c r="M18" s="59">
        <v>0.0022172949002217295</v>
      </c>
      <c r="N18" s="59">
        <v>0.004803073967339097</v>
      </c>
      <c r="O18" s="59">
        <v>0.0026338893766461808</v>
      </c>
      <c r="P18" s="59">
        <v>0.006264682850430697</v>
      </c>
      <c r="Q18" s="59">
        <v>0.0017825311942959</v>
      </c>
      <c r="R18" s="59">
        <v>0</v>
      </c>
      <c r="S18" s="149">
        <v>0.003984753984753985</v>
      </c>
    </row>
    <row r="19" spans="1:19" ht="15">
      <c r="A19" s="83" t="s">
        <v>90</v>
      </c>
      <c r="B19" s="58">
        <v>1</v>
      </c>
      <c r="C19" s="58">
        <v>2</v>
      </c>
      <c r="D19" s="58">
        <v>2</v>
      </c>
      <c r="E19" s="58">
        <v>2</v>
      </c>
      <c r="F19" s="58">
        <v>9</v>
      </c>
      <c r="G19" s="58">
        <v>3</v>
      </c>
      <c r="H19" s="58">
        <v>6</v>
      </c>
      <c r="I19" s="66">
        <v>25</v>
      </c>
      <c r="K19" s="83" t="s">
        <v>90</v>
      </c>
      <c r="L19" s="59">
        <v>0.001937984496124031</v>
      </c>
      <c r="M19" s="59">
        <v>0.004434589800443459</v>
      </c>
      <c r="N19" s="59">
        <v>0.0019212295869356388</v>
      </c>
      <c r="O19" s="59">
        <v>0.001755926251097454</v>
      </c>
      <c r="P19" s="59">
        <v>0.007047768206734534</v>
      </c>
      <c r="Q19" s="59">
        <v>0.0053475935828877</v>
      </c>
      <c r="R19" s="59">
        <v>0.007623888182973317</v>
      </c>
      <c r="S19" s="149">
        <v>0.004331254331254331</v>
      </c>
    </row>
    <row r="20" spans="1:19" ht="15">
      <c r="A20" s="83" t="s">
        <v>91</v>
      </c>
      <c r="B20" s="58">
        <v>6</v>
      </c>
      <c r="C20" s="58">
        <v>4</v>
      </c>
      <c r="D20" s="58">
        <v>7</v>
      </c>
      <c r="E20" s="58">
        <v>1</v>
      </c>
      <c r="F20" s="58">
        <v>9</v>
      </c>
      <c r="G20" s="58">
        <v>2</v>
      </c>
      <c r="H20" s="58">
        <v>1</v>
      </c>
      <c r="I20" s="66">
        <v>30</v>
      </c>
      <c r="K20" s="83" t="s">
        <v>91</v>
      </c>
      <c r="L20" s="59">
        <v>0.011627906976744186</v>
      </c>
      <c r="M20" s="59">
        <v>0.008869179600886918</v>
      </c>
      <c r="N20" s="59">
        <v>0.0067243035542747355</v>
      </c>
      <c r="O20" s="59">
        <v>0.000877963125548727</v>
      </c>
      <c r="P20" s="59">
        <v>0.007047768206734534</v>
      </c>
      <c r="Q20" s="59">
        <v>0.0035650623885918</v>
      </c>
      <c r="R20" s="59">
        <v>0.0012706480304955528</v>
      </c>
      <c r="S20" s="149">
        <v>0.005197505197505198</v>
      </c>
    </row>
    <row r="21" spans="1:19" ht="15">
      <c r="A21" s="83" t="s">
        <v>92</v>
      </c>
      <c r="B21" s="58">
        <v>291</v>
      </c>
      <c r="C21" s="58">
        <v>236</v>
      </c>
      <c r="D21" s="58">
        <v>657</v>
      </c>
      <c r="E21" s="58">
        <v>938</v>
      </c>
      <c r="F21" s="58">
        <v>1151</v>
      </c>
      <c r="G21" s="58">
        <v>542</v>
      </c>
      <c r="H21" s="58">
        <v>764</v>
      </c>
      <c r="I21" s="66">
        <v>4579</v>
      </c>
      <c r="K21" s="83" t="s">
        <v>92</v>
      </c>
      <c r="L21" s="59">
        <v>0.563953488372093</v>
      </c>
      <c r="M21" s="59">
        <v>0.5232815964523282</v>
      </c>
      <c r="N21" s="59">
        <v>0.6311239193083573</v>
      </c>
      <c r="O21" s="59">
        <v>0.8235294117647058</v>
      </c>
      <c r="P21" s="59">
        <v>0.9013312451057165</v>
      </c>
      <c r="Q21" s="59">
        <v>0.966131907308378</v>
      </c>
      <c r="R21" s="59">
        <v>0.9707750952986023</v>
      </c>
      <c r="S21" s="149">
        <v>0.7933125433125433</v>
      </c>
    </row>
    <row r="22" spans="1:19" ht="15" thickBot="1">
      <c r="A22" s="83" t="s">
        <v>82</v>
      </c>
      <c r="B22" s="58">
        <v>195</v>
      </c>
      <c r="C22" s="58">
        <v>191</v>
      </c>
      <c r="D22" s="58">
        <v>337</v>
      </c>
      <c r="E22" s="58">
        <v>163</v>
      </c>
      <c r="F22" s="58">
        <v>78</v>
      </c>
      <c r="G22" s="58">
        <v>6</v>
      </c>
      <c r="H22" s="58">
        <v>12</v>
      </c>
      <c r="I22" s="66">
        <v>982</v>
      </c>
      <c r="K22" s="84" t="s">
        <v>82</v>
      </c>
      <c r="L22" s="68">
        <v>0.37790697674418605</v>
      </c>
      <c r="M22" s="68">
        <v>0.42350332594235035</v>
      </c>
      <c r="N22" s="68">
        <v>0.32372718539865514</v>
      </c>
      <c r="O22" s="68">
        <v>0.1431079894644425</v>
      </c>
      <c r="P22" s="68">
        <v>0.06108065779169929</v>
      </c>
      <c r="Q22" s="68">
        <v>0.0106951871657754</v>
      </c>
      <c r="R22" s="68">
        <v>0.015247776365946633</v>
      </c>
      <c r="S22" s="150">
        <v>0.17013167013167013</v>
      </c>
    </row>
    <row r="23" spans="1:20" ht="15.75" thickBot="1">
      <c r="A23" s="93" t="s">
        <v>42</v>
      </c>
      <c r="B23" s="147">
        <v>516</v>
      </c>
      <c r="C23" s="147">
        <v>451</v>
      </c>
      <c r="D23" s="147">
        <v>1041</v>
      </c>
      <c r="E23" s="147">
        <v>1139</v>
      </c>
      <c r="F23" s="147">
        <v>1277</v>
      </c>
      <c r="G23" s="147">
        <v>561</v>
      </c>
      <c r="H23" s="147">
        <v>787</v>
      </c>
      <c r="I23" s="148">
        <v>5772</v>
      </c>
      <c r="L23" s="157"/>
      <c r="M23" s="157"/>
      <c r="N23" s="157"/>
      <c r="O23" s="157"/>
      <c r="P23" s="157"/>
      <c r="Q23" s="157"/>
      <c r="R23" s="157"/>
      <c r="S23" s="157"/>
      <c r="T23" s="157"/>
    </row>
    <row r="26" ht="15.75" thickBot="1">
      <c r="A26" s="11" t="s">
        <v>36</v>
      </c>
    </row>
    <row r="27" spans="1:19" ht="30.75">
      <c r="A27" s="24" t="s">
        <v>94</v>
      </c>
      <c r="B27" s="63" t="s">
        <v>145</v>
      </c>
      <c r="C27" s="63" t="s">
        <v>146</v>
      </c>
      <c r="D27" s="63" t="s">
        <v>147</v>
      </c>
      <c r="E27" s="63" t="s">
        <v>148</v>
      </c>
      <c r="F27" s="63" t="s">
        <v>149</v>
      </c>
      <c r="G27" s="63" t="s">
        <v>150</v>
      </c>
      <c r="H27" s="63" t="s">
        <v>151</v>
      </c>
      <c r="I27" s="64" t="s">
        <v>48</v>
      </c>
      <c r="K27" s="24" t="s">
        <v>94</v>
      </c>
      <c r="L27" s="77" t="s">
        <v>145</v>
      </c>
      <c r="M27" s="77" t="s">
        <v>146</v>
      </c>
      <c r="N27" s="77" t="s">
        <v>147</v>
      </c>
      <c r="O27" s="77" t="s">
        <v>148</v>
      </c>
      <c r="P27" s="77" t="s">
        <v>149</v>
      </c>
      <c r="Q27" s="77" t="s">
        <v>150</v>
      </c>
      <c r="R27" s="77" t="s">
        <v>151</v>
      </c>
      <c r="S27" s="82" t="s">
        <v>48</v>
      </c>
    </row>
    <row r="28" spans="1:19" ht="15">
      <c r="A28" s="83" t="s">
        <v>69</v>
      </c>
      <c r="B28" s="58">
        <v>14</v>
      </c>
      <c r="C28" s="58">
        <v>4</v>
      </c>
      <c r="D28" s="58">
        <v>1</v>
      </c>
      <c r="E28" s="58"/>
      <c r="F28" s="58"/>
      <c r="G28" s="58"/>
      <c r="H28" s="58"/>
      <c r="I28" s="66">
        <v>19</v>
      </c>
      <c r="K28" s="83" t="s">
        <v>69</v>
      </c>
      <c r="L28" s="59">
        <v>0.027131782945736434</v>
      </c>
      <c r="M28" s="59">
        <v>0.008869179600886918</v>
      </c>
      <c r="N28" s="59">
        <v>0.0009606147934678194</v>
      </c>
      <c r="O28" s="59">
        <v>0</v>
      </c>
      <c r="P28" s="59">
        <v>0</v>
      </c>
      <c r="Q28" s="59">
        <v>0</v>
      </c>
      <c r="R28" s="59">
        <v>0</v>
      </c>
      <c r="S28" s="149">
        <v>0.003291753291753292</v>
      </c>
    </row>
    <row r="29" spans="1:19" ht="15">
      <c r="A29" s="83" t="s">
        <v>70</v>
      </c>
      <c r="B29" s="58">
        <v>68</v>
      </c>
      <c r="C29" s="58">
        <v>59</v>
      </c>
      <c r="D29" s="58">
        <v>50</v>
      </c>
      <c r="E29" s="58">
        <v>5</v>
      </c>
      <c r="F29" s="58"/>
      <c r="G29" s="58"/>
      <c r="H29" s="58"/>
      <c r="I29" s="66">
        <v>182</v>
      </c>
      <c r="K29" s="83" t="s">
        <v>70</v>
      </c>
      <c r="L29" s="59">
        <v>0.13178294573643412</v>
      </c>
      <c r="M29" s="59">
        <v>0.13082039911308205</v>
      </c>
      <c r="N29" s="59">
        <v>0.04803073967339097</v>
      </c>
      <c r="O29" s="59">
        <v>0.004389815627743635</v>
      </c>
      <c r="P29" s="59">
        <v>0</v>
      </c>
      <c r="Q29" s="59">
        <v>0</v>
      </c>
      <c r="R29" s="59">
        <v>0</v>
      </c>
      <c r="S29" s="149">
        <v>0.03153153153153153</v>
      </c>
    </row>
    <row r="30" spans="1:19" ht="15">
      <c r="A30" s="83" t="s">
        <v>71</v>
      </c>
      <c r="B30" s="58">
        <v>81</v>
      </c>
      <c r="C30" s="58">
        <v>66</v>
      </c>
      <c r="D30" s="58">
        <v>161</v>
      </c>
      <c r="E30" s="58">
        <v>75</v>
      </c>
      <c r="F30" s="58">
        <v>13</v>
      </c>
      <c r="G30" s="58"/>
      <c r="H30" s="58"/>
      <c r="I30" s="66">
        <v>396</v>
      </c>
      <c r="K30" s="83" t="s">
        <v>71</v>
      </c>
      <c r="L30" s="59">
        <v>0.1569767441860465</v>
      </c>
      <c r="M30" s="59">
        <v>0.14634146341463414</v>
      </c>
      <c r="N30" s="59">
        <v>0.15465898174831894</v>
      </c>
      <c r="O30" s="59">
        <v>0.06584723441615452</v>
      </c>
      <c r="P30" s="59">
        <v>0.010180109631949883</v>
      </c>
      <c r="Q30" s="59">
        <v>0</v>
      </c>
      <c r="R30" s="59">
        <v>0</v>
      </c>
      <c r="S30" s="149">
        <v>0.06860706860706861</v>
      </c>
    </row>
    <row r="31" spans="1:19" ht="15">
      <c r="A31" s="83" t="s">
        <v>72</v>
      </c>
      <c r="B31" s="58">
        <v>55</v>
      </c>
      <c r="C31" s="58">
        <v>51</v>
      </c>
      <c r="D31" s="58">
        <v>140</v>
      </c>
      <c r="E31" s="58">
        <v>160</v>
      </c>
      <c r="F31" s="58">
        <v>103</v>
      </c>
      <c r="G31" s="58">
        <v>4</v>
      </c>
      <c r="H31" s="58"/>
      <c r="I31" s="66">
        <v>513</v>
      </c>
      <c r="K31" s="83" t="s">
        <v>72</v>
      </c>
      <c r="L31" s="59">
        <v>0.1065891472868217</v>
      </c>
      <c r="M31" s="59">
        <v>0.1130820399113082</v>
      </c>
      <c r="N31" s="59">
        <v>0.1344860710854947</v>
      </c>
      <c r="O31" s="59">
        <v>0.14047410008779632</v>
      </c>
      <c r="P31" s="59">
        <v>0.08065779169929523</v>
      </c>
      <c r="Q31" s="59">
        <v>0.0071301247771836</v>
      </c>
      <c r="R31" s="59">
        <v>0</v>
      </c>
      <c r="S31" s="149">
        <v>0.08887733887733888</v>
      </c>
    </row>
    <row r="32" spans="1:19" ht="15">
      <c r="A32" s="83" t="s">
        <v>73</v>
      </c>
      <c r="B32" s="58">
        <v>52</v>
      </c>
      <c r="C32" s="58">
        <v>44</v>
      </c>
      <c r="D32" s="58">
        <v>126</v>
      </c>
      <c r="E32" s="58">
        <v>177</v>
      </c>
      <c r="F32" s="58">
        <v>177</v>
      </c>
      <c r="G32" s="58">
        <v>54</v>
      </c>
      <c r="H32" s="58">
        <v>6</v>
      </c>
      <c r="I32" s="66">
        <v>636</v>
      </c>
      <c r="K32" s="83" t="s">
        <v>73</v>
      </c>
      <c r="L32" s="59">
        <v>0.10077519379844961</v>
      </c>
      <c r="M32" s="59">
        <v>0.0975609756097561</v>
      </c>
      <c r="N32" s="59">
        <v>0.12103746397694524</v>
      </c>
      <c r="O32" s="59">
        <v>0.15539947322212466</v>
      </c>
      <c r="P32" s="59">
        <v>0.13860610806577917</v>
      </c>
      <c r="Q32" s="59">
        <v>0.0962566844919786</v>
      </c>
      <c r="R32" s="59">
        <v>0.007623888182973317</v>
      </c>
      <c r="S32" s="149">
        <v>0.1101871101871102</v>
      </c>
    </row>
    <row r="33" spans="1:19" ht="15">
      <c r="A33" s="83" t="s">
        <v>74</v>
      </c>
      <c r="B33" s="58">
        <v>61</v>
      </c>
      <c r="C33" s="58">
        <v>67</v>
      </c>
      <c r="D33" s="58">
        <v>117</v>
      </c>
      <c r="E33" s="58">
        <v>147</v>
      </c>
      <c r="F33" s="58">
        <v>194</v>
      </c>
      <c r="G33" s="58">
        <v>81</v>
      </c>
      <c r="H33" s="58">
        <v>47</v>
      </c>
      <c r="I33" s="66">
        <v>714</v>
      </c>
      <c r="K33" s="83" t="s">
        <v>74</v>
      </c>
      <c r="L33" s="59">
        <v>0.1182170542635659</v>
      </c>
      <c r="M33" s="59">
        <v>0.14855875831485588</v>
      </c>
      <c r="N33" s="59">
        <v>0.11239193083573487</v>
      </c>
      <c r="O33" s="59">
        <v>0.12906057945566285</v>
      </c>
      <c r="P33" s="59">
        <v>0.1519185591229444</v>
      </c>
      <c r="Q33" s="59">
        <v>0.1443850267379679</v>
      </c>
      <c r="R33" s="59">
        <v>0.05972045743329098</v>
      </c>
      <c r="S33" s="149">
        <v>0.12370062370062371</v>
      </c>
    </row>
    <row r="34" spans="1:19" ht="15">
      <c r="A34" s="83" t="s">
        <v>75</v>
      </c>
      <c r="B34" s="58">
        <v>67</v>
      </c>
      <c r="C34" s="58">
        <v>51</v>
      </c>
      <c r="D34" s="58">
        <v>141</v>
      </c>
      <c r="E34" s="58">
        <v>167</v>
      </c>
      <c r="F34" s="58">
        <v>209</v>
      </c>
      <c r="G34" s="58">
        <v>95</v>
      </c>
      <c r="H34" s="58">
        <v>135</v>
      </c>
      <c r="I34" s="66">
        <v>865</v>
      </c>
      <c r="K34" s="83" t="s">
        <v>75</v>
      </c>
      <c r="L34" s="59">
        <v>0.1298449612403101</v>
      </c>
      <c r="M34" s="59">
        <v>0.1130820399113082</v>
      </c>
      <c r="N34" s="59">
        <v>0.13544668587896252</v>
      </c>
      <c r="O34" s="59">
        <v>0.1466198419666374</v>
      </c>
      <c r="P34" s="59">
        <v>0.16366483946750196</v>
      </c>
      <c r="Q34" s="59">
        <v>0.16934046345811052</v>
      </c>
      <c r="R34" s="59">
        <v>0.17153748411689962</v>
      </c>
      <c r="S34" s="149">
        <v>0.14986139986139987</v>
      </c>
    </row>
    <row r="35" spans="1:19" ht="15">
      <c r="A35" s="83" t="s">
        <v>76</v>
      </c>
      <c r="B35" s="58">
        <v>50</v>
      </c>
      <c r="C35" s="58">
        <v>53</v>
      </c>
      <c r="D35" s="58">
        <v>134</v>
      </c>
      <c r="E35" s="58">
        <v>165</v>
      </c>
      <c r="F35" s="58">
        <v>236</v>
      </c>
      <c r="G35" s="58">
        <v>137</v>
      </c>
      <c r="H35" s="58">
        <v>202</v>
      </c>
      <c r="I35" s="66">
        <v>977</v>
      </c>
      <c r="K35" s="83" t="s">
        <v>76</v>
      </c>
      <c r="L35" s="59">
        <v>0.09689922480620156</v>
      </c>
      <c r="M35" s="59">
        <v>0.11751662971175167</v>
      </c>
      <c r="N35" s="59">
        <v>0.1287223823246878</v>
      </c>
      <c r="O35" s="59">
        <v>0.14486391571553994</v>
      </c>
      <c r="P35" s="59">
        <v>0.18480814408770557</v>
      </c>
      <c r="Q35" s="59">
        <v>0.24420677361853832</v>
      </c>
      <c r="R35" s="59">
        <v>0.25667090216010163</v>
      </c>
      <c r="S35" s="149">
        <v>0.16926541926541927</v>
      </c>
    </row>
    <row r="36" spans="1:19" ht="15">
      <c r="A36" s="83" t="s">
        <v>77</v>
      </c>
      <c r="B36" s="58">
        <v>39</v>
      </c>
      <c r="C36" s="58">
        <v>41</v>
      </c>
      <c r="D36" s="58">
        <v>107</v>
      </c>
      <c r="E36" s="58">
        <v>136</v>
      </c>
      <c r="F36" s="58">
        <v>205</v>
      </c>
      <c r="G36" s="58">
        <v>105</v>
      </c>
      <c r="H36" s="58">
        <v>180</v>
      </c>
      <c r="I36" s="66">
        <v>813</v>
      </c>
      <c r="K36" s="83" t="s">
        <v>77</v>
      </c>
      <c r="L36" s="59">
        <v>0.0755813953488372</v>
      </c>
      <c r="M36" s="59">
        <v>0.09090909090909091</v>
      </c>
      <c r="N36" s="59">
        <v>0.10278578290105668</v>
      </c>
      <c r="O36" s="59">
        <v>0.11940298507462686</v>
      </c>
      <c r="P36" s="59">
        <v>0.16053249804228661</v>
      </c>
      <c r="Q36" s="59">
        <v>0.18716577540106952</v>
      </c>
      <c r="R36" s="59">
        <v>0.22871664548919948</v>
      </c>
      <c r="S36" s="149">
        <v>0.14085239085239085</v>
      </c>
    </row>
    <row r="37" spans="1:19" ht="15">
      <c r="A37" s="83" t="s">
        <v>78</v>
      </c>
      <c r="B37" s="58">
        <v>24</v>
      </c>
      <c r="C37" s="58">
        <v>15</v>
      </c>
      <c r="D37" s="58">
        <v>54</v>
      </c>
      <c r="E37" s="58">
        <v>67</v>
      </c>
      <c r="F37" s="58">
        <v>102</v>
      </c>
      <c r="G37" s="58">
        <v>70</v>
      </c>
      <c r="H37" s="58">
        <v>165</v>
      </c>
      <c r="I37" s="66">
        <v>497</v>
      </c>
      <c r="K37" s="83" t="s">
        <v>78</v>
      </c>
      <c r="L37" s="59">
        <v>0.046511627906976744</v>
      </c>
      <c r="M37" s="59">
        <v>0.03325942350332594</v>
      </c>
      <c r="N37" s="59">
        <v>0.05187319884726225</v>
      </c>
      <c r="O37" s="59">
        <v>0.058823529411764705</v>
      </c>
      <c r="P37" s="59">
        <v>0.07987470634299139</v>
      </c>
      <c r="Q37" s="59">
        <v>0.12477718360071301</v>
      </c>
      <c r="R37" s="59">
        <v>0.2096569250317662</v>
      </c>
      <c r="S37" s="149">
        <v>0.0861053361053361</v>
      </c>
    </row>
    <row r="38" spans="1:19" ht="15" thickBot="1">
      <c r="A38" s="83" t="s">
        <v>79</v>
      </c>
      <c r="B38" s="58">
        <v>5</v>
      </c>
      <c r="C38" s="58"/>
      <c r="D38" s="58">
        <v>10</v>
      </c>
      <c r="E38" s="58">
        <v>40</v>
      </c>
      <c r="F38" s="58">
        <v>38</v>
      </c>
      <c r="G38" s="58">
        <v>15</v>
      </c>
      <c r="H38" s="58">
        <v>52</v>
      </c>
      <c r="I38" s="66">
        <v>160</v>
      </c>
      <c r="K38" s="84" t="s">
        <v>79</v>
      </c>
      <c r="L38" s="68">
        <v>0.009689922480620155</v>
      </c>
      <c r="M38" s="68">
        <v>0</v>
      </c>
      <c r="N38" s="68">
        <v>0.009606147934678195</v>
      </c>
      <c r="O38" s="68">
        <v>0.03511852502194908</v>
      </c>
      <c r="P38" s="68">
        <v>0.02975724353954581</v>
      </c>
      <c r="Q38" s="68">
        <v>0.026737967914438502</v>
      </c>
      <c r="R38" s="68">
        <v>0.06607369758576874</v>
      </c>
      <c r="S38" s="150">
        <v>0.02772002772002772</v>
      </c>
    </row>
    <row r="39" spans="1:19" ht="15.75" thickBot="1">
      <c r="A39" s="155" t="s">
        <v>42</v>
      </c>
      <c r="B39" s="147">
        <v>516</v>
      </c>
      <c r="C39" s="147">
        <v>451</v>
      </c>
      <c r="D39" s="147">
        <v>1041</v>
      </c>
      <c r="E39" s="147">
        <v>1139</v>
      </c>
      <c r="F39" s="147">
        <v>1277</v>
      </c>
      <c r="G39" s="147">
        <v>561</v>
      </c>
      <c r="H39" s="147">
        <v>787</v>
      </c>
      <c r="I39" s="148">
        <v>5772</v>
      </c>
      <c r="K39" s="157"/>
      <c r="L39" s="157"/>
      <c r="M39" s="157"/>
      <c r="N39" s="157"/>
      <c r="O39" s="157"/>
      <c r="P39" s="157"/>
      <c r="Q39" s="157"/>
      <c r="R39" s="157"/>
      <c r="S39" s="157"/>
    </row>
    <row r="40" spans="3:9" ht="15">
      <c r="C40" s="51"/>
      <c r="D40" s="51"/>
      <c r="E40" s="51"/>
      <c r="F40" s="51"/>
      <c r="G40" s="51"/>
      <c r="H40" s="51"/>
      <c r="I40" s="51"/>
    </row>
    <row r="42" ht="15.75" thickBot="1">
      <c r="A42" s="42" t="s">
        <v>152</v>
      </c>
    </row>
    <row r="43" spans="1:19" s="19" customFormat="1" ht="30.75">
      <c r="A43" s="24" t="s">
        <v>54</v>
      </c>
      <c r="B43" s="63" t="s">
        <v>145</v>
      </c>
      <c r="C43" s="63" t="s">
        <v>146</v>
      </c>
      <c r="D43" s="63" t="s">
        <v>147</v>
      </c>
      <c r="E43" s="63" t="s">
        <v>148</v>
      </c>
      <c r="F43" s="63" t="s">
        <v>149</v>
      </c>
      <c r="G43" s="63" t="s">
        <v>150</v>
      </c>
      <c r="H43" s="63" t="s">
        <v>151</v>
      </c>
      <c r="I43" s="64" t="s">
        <v>48</v>
      </c>
      <c r="K43" s="24" t="s">
        <v>54</v>
      </c>
      <c r="L43" s="77" t="s">
        <v>145</v>
      </c>
      <c r="M43" s="77" t="s">
        <v>146</v>
      </c>
      <c r="N43" s="77" t="s">
        <v>147</v>
      </c>
      <c r="O43" s="77" t="s">
        <v>148</v>
      </c>
      <c r="P43" s="77" t="s">
        <v>149</v>
      </c>
      <c r="Q43" s="77" t="s">
        <v>150</v>
      </c>
      <c r="R43" s="77" t="s">
        <v>151</v>
      </c>
      <c r="S43" s="82" t="s">
        <v>48</v>
      </c>
    </row>
    <row r="44" spans="1:19" ht="15">
      <c r="A44" s="151" t="s">
        <v>25</v>
      </c>
      <c r="B44" s="58">
        <v>4</v>
      </c>
      <c r="C44" s="58">
        <v>3</v>
      </c>
      <c r="D44" s="58">
        <v>6</v>
      </c>
      <c r="E44" s="58"/>
      <c r="F44" s="58"/>
      <c r="G44" s="58"/>
      <c r="H44" s="58"/>
      <c r="I44" s="66">
        <v>13</v>
      </c>
      <c r="J44" s="19"/>
      <c r="K44" s="151" t="s">
        <v>25</v>
      </c>
      <c r="L44" s="59">
        <v>0.007751937984496124</v>
      </c>
      <c r="M44" s="59">
        <v>0.0066518847006651885</v>
      </c>
      <c r="N44" s="59">
        <v>0.005763688760806916</v>
      </c>
      <c r="O44" s="59">
        <v>0</v>
      </c>
      <c r="P44" s="59">
        <v>0</v>
      </c>
      <c r="Q44" s="59">
        <v>0</v>
      </c>
      <c r="R44" s="59">
        <v>0</v>
      </c>
      <c r="S44" s="149">
        <v>0.0022522522522522522</v>
      </c>
    </row>
    <row r="45" spans="1:19" ht="45">
      <c r="A45" s="27" t="s">
        <v>186</v>
      </c>
      <c r="B45" s="58">
        <v>7</v>
      </c>
      <c r="C45" s="58">
        <v>10</v>
      </c>
      <c r="D45" s="58">
        <v>17</v>
      </c>
      <c r="E45" s="58">
        <v>4</v>
      </c>
      <c r="F45" s="58">
        <v>2</v>
      </c>
      <c r="G45" s="58">
        <v>1</v>
      </c>
      <c r="H45" s="58"/>
      <c r="I45" s="66">
        <v>41</v>
      </c>
      <c r="J45" s="19"/>
      <c r="K45" s="151" t="s">
        <v>84</v>
      </c>
      <c r="L45" s="59">
        <v>0.013565891472868217</v>
      </c>
      <c r="M45" s="59">
        <v>0.022172949002217297</v>
      </c>
      <c r="N45" s="59">
        <v>0.01633045148895293</v>
      </c>
      <c r="O45" s="59">
        <v>0.003511852502194908</v>
      </c>
      <c r="P45" s="59">
        <v>0.0015661707126076742</v>
      </c>
      <c r="Q45" s="59">
        <v>0.0017825311942959</v>
      </c>
      <c r="R45" s="59">
        <v>0</v>
      </c>
      <c r="S45" s="149">
        <v>0.007103257103257103</v>
      </c>
    </row>
    <row r="46" spans="1:19" ht="30">
      <c r="A46" s="151" t="s">
        <v>26</v>
      </c>
      <c r="B46" s="58">
        <v>315</v>
      </c>
      <c r="C46" s="58">
        <v>280</v>
      </c>
      <c r="D46" s="58">
        <v>553</v>
      </c>
      <c r="E46" s="58">
        <v>114</v>
      </c>
      <c r="F46" s="58">
        <v>71</v>
      </c>
      <c r="G46" s="58">
        <v>23</v>
      </c>
      <c r="H46" s="58">
        <v>29</v>
      </c>
      <c r="I46" s="66">
        <v>1385</v>
      </c>
      <c r="J46" s="19"/>
      <c r="K46" s="151" t="s">
        <v>26</v>
      </c>
      <c r="L46" s="59">
        <v>0.6104651162790697</v>
      </c>
      <c r="M46" s="59">
        <v>0.6208425720620843</v>
      </c>
      <c r="N46" s="59">
        <v>0.5312199807877042</v>
      </c>
      <c r="O46" s="59">
        <v>0.10008779631255488</v>
      </c>
      <c r="P46" s="59">
        <v>0.05559906029757244</v>
      </c>
      <c r="Q46" s="59">
        <v>0.040998217468805706</v>
      </c>
      <c r="R46" s="59">
        <v>0.036848792884371026</v>
      </c>
      <c r="S46" s="149">
        <v>0.23995148995148996</v>
      </c>
    </row>
    <row r="47" spans="1:19" ht="30">
      <c r="A47" s="151" t="s">
        <v>85</v>
      </c>
      <c r="B47" s="58">
        <v>19</v>
      </c>
      <c r="C47" s="58">
        <v>14</v>
      </c>
      <c r="D47" s="58">
        <v>18</v>
      </c>
      <c r="E47" s="58">
        <v>4</v>
      </c>
      <c r="F47" s="58">
        <v>5</v>
      </c>
      <c r="G47" s="58">
        <v>2</v>
      </c>
      <c r="H47" s="58">
        <v>2</v>
      </c>
      <c r="I47" s="66">
        <v>64</v>
      </c>
      <c r="J47" s="19"/>
      <c r="K47" s="151" t="s">
        <v>85</v>
      </c>
      <c r="L47" s="59">
        <v>0.03682170542635659</v>
      </c>
      <c r="M47" s="59">
        <v>0.031042128603104215</v>
      </c>
      <c r="N47" s="59">
        <v>0.01729106628242075</v>
      </c>
      <c r="O47" s="59">
        <v>0.003511852502194908</v>
      </c>
      <c r="P47" s="59">
        <v>0.003915426781519186</v>
      </c>
      <c r="Q47" s="59">
        <v>0.0035650623885918</v>
      </c>
      <c r="R47" s="59">
        <v>0.0025412960609911056</v>
      </c>
      <c r="S47" s="149">
        <v>0.011088011088011088</v>
      </c>
    </row>
    <row r="48" spans="1:19" ht="15.75" thickBot="1">
      <c r="A48" s="151" t="s">
        <v>82</v>
      </c>
      <c r="B48" s="58">
        <v>171</v>
      </c>
      <c r="C48" s="58">
        <v>144</v>
      </c>
      <c r="D48" s="58">
        <v>447</v>
      </c>
      <c r="E48" s="58">
        <v>1017</v>
      </c>
      <c r="F48" s="58">
        <v>1199</v>
      </c>
      <c r="G48" s="58">
        <v>535</v>
      </c>
      <c r="H48" s="58">
        <v>756</v>
      </c>
      <c r="I48" s="66">
        <v>4269</v>
      </c>
      <c r="J48" s="19"/>
      <c r="K48" s="152" t="s">
        <v>82</v>
      </c>
      <c r="L48" s="68">
        <v>0.3313953488372093</v>
      </c>
      <c r="M48" s="68">
        <v>0.31929046563192903</v>
      </c>
      <c r="N48" s="68">
        <v>0.42939481268011526</v>
      </c>
      <c r="O48" s="68">
        <v>0.8928884986830553</v>
      </c>
      <c r="P48" s="68">
        <v>0.9389193422083008</v>
      </c>
      <c r="Q48" s="68">
        <v>0.9536541889483066</v>
      </c>
      <c r="R48" s="68">
        <v>0.9606099110546379</v>
      </c>
      <c r="S48" s="150">
        <v>0.7396049896049897</v>
      </c>
    </row>
    <row r="49" spans="1:19" ht="15.75" thickBot="1">
      <c r="A49" s="29" t="s">
        <v>42</v>
      </c>
      <c r="B49" s="147">
        <v>516</v>
      </c>
      <c r="C49" s="147">
        <v>451</v>
      </c>
      <c r="D49" s="147">
        <v>1041</v>
      </c>
      <c r="E49" s="147">
        <v>1139</v>
      </c>
      <c r="F49" s="147">
        <v>1277</v>
      </c>
      <c r="G49" s="147">
        <v>561</v>
      </c>
      <c r="H49" s="147">
        <v>787</v>
      </c>
      <c r="I49" s="148">
        <v>5772</v>
      </c>
      <c r="J49" s="19"/>
      <c r="K49" s="157"/>
      <c r="L49" s="157"/>
      <c r="M49" s="157"/>
      <c r="N49" s="157"/>
      <c r="O49" s="157"/>
      <c r="P49" s="157"/>
      <c r="Q49" s="157"/>
      <c r="R49" s="157"/>
      <c r="S49" s="157"/>
    </row>
    <row r="50" spans="3:10" ht="15">
      <c r="C50" s="51"/>
      <c r="D50" s="51"/>
      <c r="E50" s="51"/>
      <c r="F50" s="51"/>
      <c r="G50" s="51"/>
      <c r="H50" s="51"/>
      <c r="I50" s="51"/>
      <c r="J50" s="19"/>
    </row>
    <row r="51" ht="15">
      <c r="J51" s="19"/>
    </row>
    <row r="52" ht="15.75" thickBot="1">
      <c r="A52" s="42" t="s">
        <v>50</v>
      </c>
    </row>
    <row r="53" spans="1:19" ht="15">
      <c r="A53" s="62" t="s">
        <v>50</v>
      </c>
      <c r="B53" s="63" t="s">
        <v>145</v>
      </c>
      <c r="C53" s="63" t="s">
        <v>146</v>
      </c>
      <c r="D53" s="63" t="s">
        <v>147</v>
      </c>
      <c r="E53" s="63" t="s">
        <v>148</v>
      </c>
      <c r="F53" s="63" t="s">
        <v>149</v>
      </c>
      <c r="G53" s="63" t="s">
        <v>150</v>
      </c>
      <c r="H53" s="63" t="s">
        <v>151</v>
      </c>
      <c r="I53" s="64" t="s">
        <v>48</v>
      </c>
      <c r="K53" s="168" t="s">
        <v>50</v>
      </c>
      <c r="L53" s="169" t="s">
        <v>145</v>
      </c>
      <c r="M53" s="170" t="s">
        <v>146</v>
      </c>
      <c r="N53" s="170" t="s">
        <v>147</v>
      </c>
      <c r="O53" s="170" t="s">
        <v>148</v>
      </c>
      <c r="P53" s="170" t="s">
        <v>149</v>
      </c>
      <c r="Q53" s="170" t="s">
        <v>150</v>
      </c>
      <c r="R53" s="170" t="s">
        <v>151</v>
      </c>
      <c r="S53" s="171" t="s">
        <v>48</v>
      </c>
    </row>
    <row r="54" spans="1:19" ht="15">
      <c r="A54" s="83" t="s">
        <v>27</v>
      </c>
      <c r="B54" s="58">
        <v>4</v>
      </c>
      <c r="C54" s="58">
        <v>5</v>
      </c>
      <c r="D54" s="58">
        <v>3</v>
      </c>
      <c r="E54" s="58"/>
      <c r="F54" s="58">
        <v>1</v>
      </c>
      <c r="G54" s="58"/>
      <c r="H54" s="58"/>
      <c r="I54" s="66">
        <v>13</v>
      </c>
      <c r="K54" s="162" t="s">
        <v>27</v>
      </c>
      <c r="L54" s="138">
        <v>0.007751937984496124</v>
      </c>
      <c r="M54" s="50">
        <v>0.011086474501108648</v>
      </c>
      <c r="N54" s="139">
        <v>0.002881844380403458</v>
      </c>
      <c r="O54" s="50">
        <v>0</v>
      </c>
      <c r="P54" s="139">
        <v>0.0007830853563038371</v>
      </c>
      <c r="Q54" s="50">
        <v>0</v>
      </c>
      <c r="R54" s="139">
        <v>0</v>
      </c>
      <c r="S54" s="163">
        <v>0.0022522522522522522</v>
      </c>
    </row>
    <row r="55" spans="1:19" ht="15">
      <c r="A55" s="83" t="s">
        <v>28</v>
      </c>
      <c r="B55" s="58">
        <v>151</v>
      </c>
      <c r="C55" s="58">
        <v>122</v>
      </c>
      <c r="D55" s="58">
        <v>225</v>
      </c>
      <c r="E55" s="58">
        <v>63</v>
      </c>
      <c r="F55" s="58">
        <v>44</v>
      </c>
      <c r="G55" s="58">
        <v>24</v>
      </c>
      <c r="H55" s="58">
        <v>27</v>
      </c>
      <c r="I55" s="66">
        <v>656</v>
      </c>
      <c r="K55" s="172" t="s">
        <v>28</v>
      </c>
      <c r="L55" s="57">
        <v>0.2926356589147287</v>
      </c>
      <c r="M55" s="54">
        <v>0.270509977827051</v>
      </c>
      <c r="N55" s="76">
        <v>0.21613832853025935</v>
      </c>
      <c r="O55" s="54">
        <v>0.0553116769095698</v>
      </c>
      <c r="P55" s="76">
        <v>0.03445575567736883</v>
      </c>
      <c r="Q55" s="54">
        <v>0.0427807486631016</v>
      </c>
      <c r="R55" s="76">
        <v>0.03430749682337993</v>
      </c>
      <c r="S55" s="173">
        <v>0.11365211365211365</v>
      </c>
    </row>
    <row r="56" spans="1:19" ht="15">
      <c r="A56" s="83" t="s">
        <v>29</v>
      </c>
      <c r="B56" s="58"/>
      <c r="C56" s="58">
        <v>1</v>
      </c>
      <c r="D56" s="58">
        <v>1</v>
      </c>
      <c r="E56" s="58"/>
      <c r="F56" s="58"/>
      <c r="G56" s="58"/>
      <c r="H56" s="58"/>
      <c r="I56" s="66">
        <v>2</v>
      </c>
      <c r="K56" s="172" t="s">
        <v>29</v>
      </c>
      <c r="L56" s="57">
        <v>0</v>
      </c>
      <c r="M56" s="54">
        <v>0.0022172949002217295</v>
      </c>
      <c r="N56" s="76">
        <v>0.0009606147934678194</v>
      </c>
      <c r="O56" s="54">
        <v>0</v>
      </c>
      <c r="P56" s="76">
        <v>0</v>
      </c>
      <c r="Q56" s="54">
        <v>0</v>
      </c>
      <c r="R56" s="76">
        <v>0</v>
      </c>
      <c r="S56" s="173">
        <v>0.0003465003465003465</v>
      </c>
    </row>
    <row r="57" spans="1:19" ht="15">
      <c r="A57" s="83" t="s">
        <v>30</v>
      </c>
      <c r="B57" s="58">
        <v>1</v>
      </c>
      <c r="C57" s="58"/>
      <c r="D57" s="58">
        <v>1</v>
      </c>
      <c r="E57" s="58"/>
      <c r="F57" s="58"/>
      <c r="G57" s="58"/>
      <c r="H57" s="58"/>
      <c r="I57" s="66">
        <v>2</v>
      </c>
      <c r="K57" s="172" t="s">
        <v>30</v>
      </c>
      <c r="L57" s="57">
        <v>0.001937984496124031</v>
      </c>
      <c r="M57" s="54">
        <v>0</v>
      </c>
      <c r="N57" s="76">
        <v>0.0009606147934678194</v>
      </c>
      <c r="O57" s="54">
        <v>0</v>
      </c>
      <c r="P57" s="76">
        <v>0</v>
      </c>
      <c r="Q57" s="54">
        <v>0</v>
      </c>
      <c r="R57" s="76">
        <v>0</v>
      </c>
      <c r="S57" s="173">
        <v>0.0003465003465003465</v>
      </c>
    </row>
    <row r="58" spans="1:19" ht="15">
      <c r="A58" s="83" t="s">
        <v>31</v>
      </c>
      <c r="B58" s="58">
        <v>2</v>
      </c>
      <c r="C58" s="58">
        <v>1</v>
      </c>
      <c r="D58" s="58">
        <v>3</v>
      </c>
      <c r="E58" s="58">
        <v>1</v>
      </c>
      <c r="F58" s="58"/>
      <c r="G58" s="58"/>
      <c r="H58" s="58"/>
      <c r="I58" s="66">
        <v>7</v>
      </c>
      <c r="K58" s="172" t="s">
        <v>31</v>
      </c>
      <c r="L58" s="57">
        <v>0.003875968992248062</v>
      </c>
      <c r="M58" s="54">
        <v>0.0022172949002217295</v>
      </c>
      <c r="N58" s="76">
        <v>0.002881844380403458</v>
      </c>
      <c r="O58" s="54">
        <v>0.000877963125548727</v>
      </c>
      <c r="P58" s="76">
        <v>0</v>
      </c>
      <c r="Q58" s="54">
        <v>0</v>
      </c>
      <c r="R58" s="76">
        <v>0</v>
      </c>
      <c r="S58" s="173">
        <v>0.0012127512127512127</v>
      </c>
    </row>
    <row r="59" spans="1:19" ht="15">
      <c r="A59" s="83" t="s">
        <v>51</v>
      </c>
      <c r="B59" s="58">
        <v>173</v>
      </c>
      <c r="C59" s="58">
        <v>124</v>
      </c>
      <c r="D59" s="58">
        <v>272</v>
      </c>
      <c r="E59" s="58">
        <v>62</v>
      </c>
      <c r="F59" s="58">
        <v>40</v>
      </c>
      <c r="G59" s="58">
        <v>8</v>
      </c>
      <c r="H59" s="58">
        <v>13</v>
      </c>
      <c r="I59" s="66">
        <v>692</v>
      </c>
      <c r="K59" s="172" t="s">
        <v>51</v>
      </c>
      <c r="L59" s="57">
        <v>0.33527131782945735</v>
      </c>
      <c r="M59" s="54">
        <v>0.2749445676274945</v>
      </c>
      <c r="N59" s="76">
        <v>0.2612872238232469</v>
      </c>
      <c r="O59" s="54">
        <v>0.05443371378402107</v>
      </c>
      <c r="P59" s="76">
        <v>0.031323414252153486</v>
      </c>
      <c r="Q59" s="54">
        <v>0.0142602495543672</v>
      </c>
      <c r="R59" s="76">
        <v>0.016518424396442185</v>
      </c>
      <c r="S59" s="173">
        <v>0.11988911988911989</v>
      </c>
    </row>
    <row r="60" spans="1:19" ht="15">
      <c r="A60" s="83" t="s">
        <v>17</v>
      </c>
      <c r="B60" s="58">
        <v>16</v>
      </c>
      <c r="C60" s="58">
        <v>12</v>
      </c>
      <c r="D60" s="58">
        <v>20</v>
      </c>
      <c r="E60" s="58">
        <v>1</v>
      </c>
      <c r="F60" s="58">
        <v>2</v>
      </c>
      <c r="G60" s="58">
        <v>1</v>
      </c>
      <c r="H60" s="58"/>
      <c r="I60" s="66">
        <v>52</v>
      </c>
      <c r="K60" s="172" t="s">
        <v>17</v>
      </c>
      <c r="L60" s="57">
        <v>0.031007751937984496</v>
      </c>
      <c r="M60" s="54">
        <v>0.026607538802660754</v>
      </c>
      <c r="N60" s="76">
        <v>0.01921229586935639</v>
      </c>
      <c r="O60" s="54">
        <v>0.000877963125548727</v>
      </c>
      <c r="P60" s="76">
        <v>0.0015661707126076742</v>
      </c>
      <c r="Q60" s="54">
        <v>0.0017825311942959</v>
      </c>
      <c r="R60" s="76">
        <v>0</v>
      </c>
      <c r="S60" s="173">
        <v>0.009009009009009009</v>
      </c>
    </row>
    <row r="61" spans="1:19" ht="15">
      <c r="A61" s="83" t="s">
        <v>18</v>
      </c>
      <c r="B61" s="58">
        <v>22</v>
      </c>
      <c r="C61" s="58">
        <v>10</v>
      </c>
      <c r="D61" s="58">
        <v>22</v>
      </c>
      <c r="E61" s="58">
        <v>5</v>
      </c>
      <c r="F61" s="58">
        <v>2</v>
      </c>
      <c r="G61" s="58"/>
      <c r="H61" s="58">
        <v>4</v>
      </c>
      <c r="I61" s="66">
        <v>65</v>
      </c>
      <c r="K61" s="172" t="s">
        <v>18</v>
      </c>
      <c r="L61" s="57">
        <v>0.04263565891472868</v>
      </c>
      <c r="M61" s="54">
        <v>0.022172949002217297</v>
      </c>
      <c r="N61" s="76">
        <v>0.021133525456292025</v>
      </c>
      <c r="O61" s="54">
        <v>0.004389815627743635</v>
      </c>
      <c r="P61" s="76">
        <v>0.0015661707126076742</v>
      </c>
      <c r="Q61" s="54">
        <v>0</v>
      </c>
      <c r="R61" s="76">
        <v>0.005082592121982211</v>
      </c>
      <c r="S61" s="173">
        <v>0.01126126126126126</v>
      </c>
    </row>
    <row r="62" spans="1:19" ht="15">
      <c r="A62" s="83" t="s">
        <v>32</v>
      </c>
      <c r="B62" s="58">
        <v>1</v>
      </c>
      <c r="C62" s="58"/>
      <c r="D62" s="58"/>
      <c r="E62" s="58"/>
      <c r="F62" s="58"/>
      <c r="G62" s="58"/>
      <c r="H62" s="58"/>
      <c r="I62" s="66">
        <v>1</v>
      </c>
      <c r="K62" s="172" t="s">
        <v>32</v>
      </c>
      <c r="L62" s="57">
        <v>0.001937984496124031</v>
      </c>
      <c r="M62" s="54">
        <v>0</v>
      </c>
      <c r="N62" s="76">
        <v>0</v>
      </c>
      <c r="O62" s="54">
        <v>0</v>
      </c>
      <c r="P62" s="76">
        <v>0</v>
      </c>
      <c r="Q62" s="54">
        <v>0</v>
      </c>
      <c r="R62" s="76">
        <v>0</v>
      </c>
      <c r="S62" s="173">
        <v>0.00017325017325017325</v>
      </c>
    </row>
    <row r="63" spans="1:19" ht="15" thickBot="1">
      <c r="A63" s="83" t="s">
        <v>82</v>
      </c>
      <c r="B63" s="58">
        <v>146</v>
      </c>
      <c r="C63" s="58">
        <v>176</v>
      </c>
      <c r="D63" s="58">
        <v>494</v>
      </c>
      <c r="E63" s="58">
        <v>1007</v>
      </c>
      <c r="F63" s="58">
        <v>1188</v>
      </c>
      <c r="G63" s="58">
        <v>528</v>
      </c>
      <c r="H63" s="58">
        <v>743</v>
      </c>
      <c r="I63" s="66">
        <v>4282</v>
      </c>
      <c r="K63" s="164" t="s">
        <v>82</v>
      </c>
      <c r="L63" s="174">
        <v>0.28294573643410853</v>
      </c>
      <c r="M63" s="165">
        <v>0.3902439024390244</v>
      </c>
      <c r="N63" s="166">
        <v>0.4745437079731028</v>
      </c>
      <c r="O63" s="165">
        <v>0.884108867427568</v>
      </c>
      <c r="P63" s="166">
        <v>0.9303054032889585</v>
      </c>
      <c r="Q63" s="165">
        <v>0.9411764705882353</v>
      </c>
      <c r="R63" s="166">
        <v>0.9440914866581956</v>
      </c>
      <c r="S63" s="167">
        <v>0.7418572418572419</v>
      </c>
    </row>
    <row r="64" spans="1:19" ht="15.75" thickBot="1">
      <c r="A64" s="155" t="s">
        <v>42</v>
      </c>
      <c r="B64" s="147">
        <v>516</v>
      </c>
      <c r="C64" s="147">
        <v>451</v>
      </c>
      <c r="D64" s="147">
        <v>1041</v>
      </c>
      <c r="E64" s="147">
        <v>1139</v>
      </c>
      <c r="F64" s="147">
        <v>1277</v>
      </c>
      <c r="G64" s="147">
        <v>561</v>
      </c>
      <c r="H64" s="147">
        <v>787</v>
      </c>
      <c r="I64" s="148">
        <v>5772</v>
      </c>
      <c r="K64" s="157"/>
      <c r="L64" s="157"/>
      <c r="M64" s="157"/>
      <c r="N64" s="157"/>
      <c r="O64" s="157"/>
      <c r="P64" s="157"/>
      <c r="Q64" s="157"/>
      <c r="R64" s="157"/>
      <c r="S64" s="157"/>
    </row>
    <row r="65" spans="3:9" ht="15">
      <c r="C65" s="51"/>
      <c r="D65" s="51"/>
      <c r="E65" s="51"/>
      <c r="F65" s="51"/>
      <c r="G65" s="51"/>
      <c r="H65" s="51"/>
      <c r="I65" s="51"/>
    </row>
    <row r="67" ht="15.75" thickBot="1">
      <c r="A67" s="42" t="s">
        <v>52</v>
      </c>
    </row>
    <row r="68" spans="1:19" ht="30.75">
      <c r="A68" s="24" t="s">
        <v>153</v>
      </c>
      <c r="B68" s="63" t="s">
        <v>145</v>
      </c>
      <c r="C68" s="63" t="s">
        <v>146</v>
      </c>
      <c r="D68" s="63" t="s">
        <v>147</v>
      </c>
      <c r="E68" s="63" t="s">
        <v>148</v>
      </c>
      <c r="F68" s="63" t="s">
        <v>149</v>
      </c>
      <c r="G68" s="63" t="s">
        <v>150</v>
      </c>
      <c r="H68" s="63" t="s">
        <v>151</v>
      </c>
      <c r="I68" s="64" t="s">
        <v>48</v>
      </c>
      <c r="K68" s="24" t="s">
        <v>187</v>
      </c>
      <c r="L68" s="77" t="s">
        <v>145</v>
      </c>
      <c r="M68" s="77" t="s">
        <v>146</v>
      </c>
      <c r="N68" s="77" t="s">
        <v>147</v>
      </c>
      <c r="O68" s="77" t="s">
        <v>148</v>
      </c>
      <c r="P68" s="77" t="s">
        <v>149</v>
      </c>
      <c r="Q68" s="77" t="s">
        <v>150</v>
      </c>
      <c r="R68" s="77" t="s">
        <v>151</v>
      </c>
      <c r="S68" s="82" t="s">
        <v>48</v>
      </c>
    </row>
    <row r="69" spans="1:19" ht="15">
      <c r="A69" s="83" t="s">
        <v>56</v>
      </c>
      <c r="B69" s="58">
        <v>166</v>
      </c>
      <c r="C69" s="58">
        <v>67</v>
      </c>
      <c r="D69" s="58">
        <v>459</v>
      </c>
      <c r="E69" s="58">
        <v>777</v>
      </c>
      <c r="F69" s="58">
        <v>1115</v>
      </c>
      <c r="G69" s="58">
        <v>530</v>
      </c>
      <c r="H69" s="58">
        <v>748</v>
      </c>
      <c r="I69" s="66">
        <v>3862</v>
      </c>
      <c r="K69" s="83" t="s">
        <v>56</v>
      </c>
      <c r="L69" s="59">
        <v>0.32170542635658916</v>
      </c>
      <c r="M69" s="59">
        <v>0.14855875831485588</v>
      </c>
      <c r="N69" s="59">
        <v>0.4409221902017291</v>
      </c>
      <c r="O69" s="59">
        <v>0.6821773485513608</v>
      </c>
      <c r="P69" s="59">
        <v>0.8731401722787784</v>
      </c>
      <c r="Q69" s="59">
        <v>0.9447415329768271</v>
      </c>
      <c r="R69" s="59">
        <v>0.9504447268106735</v>
      </c>
      <c r="S69" s="149">
        <v>0.6690921690921691</v>
      </c>
    </row>
    <row r="70" spans="1:19" ht="15">
      <c r="A70" s="83" t="s">
        <v>57</v>
      </c>
      <c r="B70" s="58">
        <v>14</v>
      </c>
      <c r="C70" s="58">
        <v>5</v>
      </c>
      <c r="D70" s="58">
        <v>30</v>
      </c>
      <c r="E70" s="58">
        <v>46</v>
      </c>
      <c r="F70" s="58">
        <v>42</v>
      </c>
      <c r="G70" s="58">
        <v>19</v>
      </c>
      <c r="H70" s="58">
        <v>27</v>
      </c>
      <c r="I70" s="66">
        <v>183</v>
      </c>
      <c r="K70" s="83" t="s">
        <v>57</v>
      </c>
      <c r="L70" s="59">
        <v>0.027131782945736434</v>
      </c>
      <c r="M70" s="59">
        <v>0.011086474501108648</v>
      </c>
      <c r="N70" s="59">
        <v>0.02881844380403458</v>
      </c>
      <c r="O70" s="59">
        <v>0.04038630377524144</v>
      </c>
      <c r="P70" s="59">
        <v>0.03288958496476116</v>
      </c>
      <c r="Q70" s="59">
        <v>0.0338680926916221</v>
      </c>
      <c r="R70" s="59">
        <v>0.03430749682337993</v>
      </c>
      <c r="S70" s="149">
        <v>0.03170478170478171</v>
      </c>
    </row>
    <row r="71" spans="1:19" ht="15" thickBot="1">
      <c r="A71" s="83" t="s">
        <v>82</v>
      </c>
      <c r="B71" s="58">
        <v>336</v>
      </c>
      <c r="C71" s="58">
        <v>379</v>
      </c>
      <c r="D71" s="58">
        <v>552</v>
      </c>
      <c r="E71" s="58">
        <v>316</v>
      </c>
      <c r="F71" s="58">
        <v>120</v>
      </c>
      <c r="G71" s="58">
        <v>12</v>
      </c>
      <c r="H71" s="58">
        <v>12</v>
      </c>
      <c r="I71" s="66">
        <v>1727</v>
      </c>
      <c r="K71" s="84" t="s">
        <v>82</v>
      </c>
      <c r="L71" s="68">
        <v>0.6511627906976745</v>
      </c>
      <c r="M71" s="68">
        <v>0.8403547671840355</v>
      </c>
      <c r="N71" s="68">
        <v>0.5302593659942363</v>
      </c>
      <c r="O71" s="68">
        <v>0.2774363476733977</v>
      </c>
      <c r="P71" s="68">
        <v>0.09397024275646046</v>
      </c>
      <c r="Q71" s="68">
        <v>0.0213903743315508</v>
      </c>
      <c r="R71" s="68">
        <v>0.015247776365946633</v>
      </c>
      <c r="S71" s="150">
        <v>0.2992030492030492</v>
      </c>
    </row>
    <row r="72" spans="1:19" ht="15.75" thickBot="1">
      <c r="A72" s="155" t="s">
        <v>42</v>
      </c>
      <c r="B72" s="147">
        <v>516</v>
      </c>
      <c r="C72" s="147">
        <v>451</v>
      </c>
      <c r="D72" s="147">
        <v>1041</v>
      </c>
      <c r="E72" s="147">
        <v>1139</v>
      </c>
      <c r="F72" s="147">
        <v>1277</v>
      </c>
      <c r="G72" s="147">
        <v>561</v>
      </c>
      <c r="H72" s="147">
        <v>787</v>
      </c>
      <c r="I72" s="148">
        <v>5772</v>
      </c>
      <c r="K72" s="157"/>
      <c r="L72" s="157"/>
      <c r="M72" s="157"/>
      <c r="N72" s="157"/>
      <c r="O72" s="157"/>
      <c r="P72" s="157"/>
      <c r="Q72" s="157"/>
      <c r="R72" s="157"/>
      <c r="S72" s="15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I67">
      <selection activeCell="J69" sqref="J69"/>
    </sheetView>
  </sheetViews>
  <sheetFormatPr defaultColWidth="8.88671875" defaultRowHeight="15"/>
  <cols>
    <col min="1" max="1" width="18.5546875" style="141" customWidth="1"/>
    <col min="2" max="2" width="11.4453125" style="141" customWidth="1"/>
    <col min="3" max="7" width="8.88671875" style="141" customWidth="1"/>
    <col min="8" max="8" width="10.88671875" style="141" bestFit="1" customWidth="1"/>
    <col min="9" max="9" width="8.88671875" style="141" customWidth="1"/>
    <col min="10" max="10" width="18.3359375" style="141" bestFit="1" customWidth="1"/>
    <col min="11" max="11" width="15.10546875" style="141" bestFit="1" customWidth="1"/>
    <col min="12" max="12" width="11.21484375" style="141" customWidth="1"/>
    <col min="13" max="16" width="8.88671875" style="141" customWidth="1"/>
    <col min="17" max="18" width="10.88671875" style="141" bestFit="1" customWidth="1"/>
    <col min="19" max="16384" width="8.88671875" style="141" customWidth="1"/>
  </cols>
  <sheetData>
    <row r="1" ht="15">
      <c r="A1" s="175" t="s">
        <v>154</v>
      </c>
    </row>
    <row r="2" ht="15">
      <c r="A2" s="176"/>
    </row>
    <row r="4" ht="15.75" thickBot="1">
      <c r="A4" s="177" t="s">
        <v>62</v>
      </c>
    </row>
    <row r="5" spans="1:17" ht="15">
      <c r="A5" s="86" t="s">
        <v>62</v>
      </c>
      <c r="B5" s="70" t="s">
        <v>155</v>
      </c>
      <c r="C5" s="70" t="s">
        <v>156</v>
      </c>
      <c r="D5" s="70" t="s">
        <v>157</v>
      </c>
      <c r="E5" s="70" t="s">
        <v>158</v>
      </c>
      <c r="F5" s="70" t="s">
        <v>159</v>
      </c>
      <c r="G5" s="70" t="s">
        <v>160</v>
      </c>
      <c r="H5" s="73" t="s">
        <v>48</v>
      </c>
      <c r="J5" s="86" t="s">
        <v>62</v>
      </c>
      <c r="K5" s="70" t="s">
        <v>155</v>
      </c>
      <c r="L5" s="70" t="s">
        <v>156</v>
      </c>
      <c r="M5" s="70" t="s">
        <v>157</v>
      </c>
      <c r="N5" s="70" t="s">
        <v>158</v>
      </c>
      <c r="O5" s="70" t="s">
        <v>159</v>
      </c>
      <c r="P5" s="70" t="s">
        <v>160</v>
      </c>
      <c r="Q5" s="73" t="s">
        <v>48</v>
      </c>
    </row>
    <row r="6" spans="1:17" ht="15">
      <c r="A6" s="91" t="s">
        <v>4</v>
      </c>
      <c r="B6" s="71">
        <v>18</v>
      </c>
      <c r="C6" s="71">
        <v>1379</v>
      </c>
      <c r="D6" s="71">
        <v>1537</v>
      </c>
      <c r="E6" s="71">
        <v>763</v>
      </c>
      <c r="F6" s="71">
        <v>248</v>
      </c>
      <c r="G6" s="71">
        <v>132</v>
      </c>
      <c r="H6" s="74">
        <v>4077</v>
      </c>
      <c r="J6" s="91" t="s">
        <v>4</v>
      </c>
      <c r="K6" s="80">
        <v>0.75</v>
      </c>
      <c r="L6" s="80">
        <v>0.7527292576419214</v>
      </c>
      <c r="M6" s="80">
        <v>0.6920306168392616</v>
      </c>
      <c r="N6" s="80">
        <v>0.7252851711026616</v>
      </c>
      <c r="O6" s="80">
        <v>0.6408268733850129</v>
      </c>
      <c r="P6" s="80">
        <v>0.515625</v>
      </c>
      <c r="Q6" s="145">
        <v>0.7063409563409564</v>
      </c>
    </row>
    <row r="7" spans="1:17" ht="15" thickBot="1">
      <c r="A7" s="91" t="s">
        <v>5</v>
      </c>
      <c r="B7" s="71">
        <v>6</v>
      </c>
      <c r="C7" s="71">
        <v>453</v>
      </c>
      <c r="D7" s="71">
        <v>684</v>
      </c>
      <c r="E7" s="71">
        <v>289</v>
      </c>
      <c r="F7" s="71">
        <v>139</v>
      </c>
      <c r="G7" s="71">
        <v>124</v>
      </c>
      <c r="H7" s="74">
        <v>1695</v>
      </c>
      <c r="J7" s="92" t="s">
        <v>5</v>
      </c>
      <c r="K7" s="72">
        <v>0.25</v>
      </c>
      <c r="L7" s="72">
        <v>0.2472707423580786</v>
      </c>
      <c r="M7" s="72">
        <v>0.3079693831607384</v>
      </c>
      <c r="N7" s="72">
        <v>0.2747148288973384</v>
      </c>
      <c r="O7" s="72">
        <v>0.35917312661498707</v>
      </c>
      <c r="P7" s="72">
        <v>0.484375</v>
      </c>
      <c r="Q7" s="146">
        <v>0.29365904365904366</v>
      </c>
    </row>
    <row r="8" spans="1:18" ht="15.75" thickBot="1">
      <c r="A8" s="93" t="s">
        <v>42</v>
      </c>
      <c r="B8" s="94">
        <v>24</v>
      </c>
      <c r="C8" s="94">
        <v>1832</v>
      </c>
      <c r="D8" s="94">
        <v>2221</v>
      </c>
      <c r="E8" s="94">
        <v>1052</v>
      </c>
      <c r="F8" s="94">
        <v>387</v>
      </c>
      <c r="G8" s="94">
        <v>256</v>
      </c>
      <c r="H8" s="96">
        <v>5772</v>
      </c>
      <c r="K8" s="178"/>
      <c r="L8" s="178"/>
      <c r="M8" s="178"/>
      <c r="N8" s="178"/>
      <c r="O8" s="178"/>
      <c r="P8" s="178"/>
      <c r="Q8" s="178"/>
      <c r="R8" s="178"/>
    </row>
    <row r="11" ht="15.75" thickBot="1">
      <c r="A11" s="175" t="s">
        <v>58</v>
      </c>
    </row>
    <row r="12" spans="1:17" ht="15">
      <c r="A12" s="86" t="s">
        <v>121</v>
      </c>
      <c r="B12" s="70" t="s">
        <v>155</v>
      </c>
      <c r="C12" s="70" t="s">
        <v>156</v>
      </c>
      <c r="D12" s="70" t="s">
        <v>157</v>
      </c>
      <c r="E12" s="70" t="s">
        <v>158</v>
      </c>
      <c r="F12" s="70" t="s">
        <v>159</v>
      </c>
      <c r="G12" s="70" t="s">
        <v>160</v>
      </c>
      <c r="H12" s="73" t="s">
        <v>48</v>
      </c>
      <c r="J12" s="86" t="s">
        <v>121</v>
      </c>
      <c r="K12" s="70" t="s">
        <v>155</v>
      </c>
      <c r="L12" s="70" t="s">
        <v>156</v>
      </c>
      <c r="M12" s="70" t="s">
        <v>157</v>
      </c>
      <c r="N12" s="70" t="s">
        <v>158</v>
      </c>
      <c r="O12" s="70" t="s">
        <v>159</v>
      </c>
      <c r="P12" s="70" t="s">
        <v>160</v>
      </c>
      <c r="Q12" s="73" t="s">
        <v>48</v>
      </c>
    </row>
    <row r="13" spans="1:17" ht="15">
      <c r="A13" s="91" t="s">
        <v>86</v>
      </c>
      <c r="B13" s="71"/>
      <c r="C13" s="71">
        <v>9</v>
      </c>
      <c r="D13" s="71">
        <v>7</v>
      </c>
      <c r="E13" s="71">
        <v>6</v>
      </c>
      <c r="F13" s="71">
        <v>1</v>
      </c>
      <c r="G13" s="71"/>
      <c r="H13" s="74">
        <v>23</v>
      </c>
      <c r="J13" s="91" t="s">
        <v>86</v>
      </c>
      <c r="K13" s="80">
        <v>0</v>
      </c>
      <c r="L13" s="80">
        <v>0.0049126637554585155</v>
      </c>
      <c r="M13" s="80">
        <v>0.0031517334533993696</v>
      </c>
      <c r="N13" s="80">
        <v>0.005703422053231939</v>
      </c>
      <c r="O13" s="80">
        <v>0.002583979328165375</v>
      </c>
      <c r="P13" s="80">
        <v>0</v>
      </c>
      <c r="Q13" s="145">
        <v>0.003984753984753985</v>
      </c>
    </row>
    <row r="14" spans="1:17" ht="15">
      <c r="A14" s="91" t="s">
        <v>87</v>
      </c>
      <c r="B14" s="71"/>
      <c r="C14" s="71">
        <v>6</v>
      </c>
      <c r="D14" s="71">
        <v>25</v>
      </c>
      <c r="E14" s="71">
        <v>7</v>
      </c>
      <c r="F14" s="71">
        <v>4</v>
      </c>
      <c r="G14" s="71"/>
      <c r="H14" s="74">
        <v>42</v>
      </c>
      <c r="J14" s="91" t="s">
        <v>87</v>
      </c>
      <c r="K14" s="80">
        <v>0</v>
      </c>
      <c r="L14" s="80">
        <v>0.0032751091703056767</v>
      </c>
      <c r="M14" s="80">
        <v>0.01125619090499775</v>
      </c>
      <c r="N14" s="80">
        <v>0.006653992395437262</v>
      </c>
      <c r="O14" s="80">
        <v>0.0103359173126615</v>
      </c>
      <c r="P14" s="80">
        <v>0</v>
      </c>
      <c r="Q14" s="145">
        <v>0.007276507276507277</v>
      </c>
    </row>
    <row r="15" spans="1:17" ht="15">
      <c r="A15" s="91" t="s">
        <v>12</v>
      </c>
      <c r="B15" s="71"/>
      <c r="C15" s="71">
        <v>1</v>
      </c>
      <c r="D15" s="71">
        <v>7</v>
      </c>
      <c r="E15" s="71">
        <v>1</v>
      </c>
      <c r="F15" s="71"/>
      <c r="G15" s="71"/>
      <c r="H15" s="74">
        <v>9</v>
      </c>
      <c r="J15" s="91" t="s">
        <v>12</v>
      </c>
      <c r="K15" s="80">
        <v>0</v>
      </c>
      <c r="L15" s="80">
        <v>0.0005458515283842794</v>
      </c>
      <c r="M15" s="80">
        <v>0.0031517334533993696</v>
      </c>
      <c r="N15" s="80">
        <v>0.0009505703422053232</v>
      </c>
      <c r="O15" s="80">
        <v>0</v>
      </c>
      <c r="P15" s="80">
        <v>0</v>
      </c>
      <c r="Q15" s="145">
        <v>0.0015592515592515593</v>
      </c>
    </row>
    <row r="16" spans="1:17" ht="15">
      <c r="A16" s="91" t="s">
        <v>88</v>
      </c>
      <c r="B16" s="71"/>
      <c r="C16" s="71">
        <v>6</v>
      </c>
      <c r="D16" s="71">
        <v>4</v>
      </c>
      <c r="E16" s="71">
        <v>2</v>
      </c>
      <c r="F16" s="71"/>
      <c r="G16" s="71">
        <v>2</v>
      </c>
      <c r="H16" s="74">
        <v>14</v>
      </c>
      <c r="J16" s="91" t="s">
        <v>88</v>
      </c>
      <c r="K16" s="80">
        <v>0</v>
      </c>
      <c r="L16" s="80">
        <v>0.0032751091703056767</v>
      </c>
      <c r="M16" s="80">
        <v>0.0018009905447996398</v>
      </c>
      <c r="N16" s="80">
        <v>0.0019011406844106464</v>
      </c>
      <c r="O16" s="80">
        <v>0</v>
      </c>
      <c r="P16" s="80">
        <v>0.0078125</v>
      </c>
      <c r="Q16" s="145">
        <v>0.0024255024255024253</v>
      </c>
    </row>
    <row r="17" spans="1:17" ht="15">
      <c r="A17" s="91" t="s">
        <v>89</v>
      </c>
      <c r="B17" s="71"/>
      <c r="C17" s="71">
        <v>16</v>
      </c>
      <c r="D17" s="71">
        <v>20</v>
      </c>
      <c r="E17" s="71">
        <v>6</v>
      </c>
      <c r="F17" s="71">
        <v>2</v>
      </c>
      <c r="G17" s="71">
        <v>1</v>
      </c>
      <c r="H17" s="74">
        <v>45</v>
      </c>
      <c r="J17" s="91" t="s">
        <v>89</v>
      </c>
      <c r="K17" s="80">
        <v>0</v>
      </c>
      <c r="L17" s="80">
        <v>0.008733624454148471</v>
      </c>
      <c r="M17" s="80">
        <v>0.009004952723998198</v>
      </c>
      <c r="N17" s="80">
        <v>0.005703422053231939</v>
      </c>
      <c r="O17" s="80">
        <v>0.00516795865633075</v>
      </c>
      <c r="P17" s="80">
        <v>0.00390625</v>
      </c>
      <c r="Q17" s="145">
        <v>0.007796257796257797</v>
      </c>
    </row>
    <row r="18" spans="1:17" ht="15">
      <c r="A18" s="91" t="s">
        <v>17</v>
      </c>
      <c r="B18" s="71"/>
      <c r="C18" s="71">
        <v>6</v>
      </c>
      <c r="D18" s="71">
        <v>8</v>
      </c>
      <c r="E18" s="71">
        <v>6</v>
      </c>
      <c r="F18" s="71">
        <v>2</v>
      </c>
      <c r="G18" s="71">
        <v>1</v>
      </c>
      <c r="H18" s="74">
        <v>23</v>
      </c>
      <c r="J18" s="91" t="s">
        <v>17</v>
      </c>
      <c r="K18" s="80">
        <v>0</v>
      </c>
      <c r="L18" s="80">
        <v>0.0032751091703056767</v>
      </c>
      <c r="M18" s="80">
        <v>0.0036019810895992796</v>
      </c>
      <c r="N18" s="80">
        <v>0.005703422053231939</v>
      </c>
      <c r="O18" s="80">
        <v>0.00516795865633075</v>
      </c>
      <c r="P18" s="80">
        <v>0.00390625</v>
      </c>
      <c r="Q18" s="145">
        <v>0.003984753984753985</v>
      </c>
    </row>
    <row r="19" spans="1:17" ht="15">
      <c r="A19" s="91" t="s">
        <v>90</v>
      </c>
      <c r="B19" s="71"/>
      <c r="C19" s="71">
        <v>9</v>
      </c>
      <c r="D19" s="71">
        <v>11</v>
      </c>
      <c r="E19" s="71">
        <v>4</v>
      </c>
      <c r="F19" s="71"/>
      <c r="G19" s="71">
        <v>1</v>
      </c>
      <c r="H19" s="74">
        <v>25</v>
      </c>
      <c r="J19" s="91" t="s">
        <v>90</v>
      </c>
      <c r="K19" s="80">
        <v>0</v>
      </c>
      <c r="L19" s="80">
        <v>0.0049126637554585155</v>
      </c>
      <c r="M19" s="80">
        <v>0.00495272399819901</v>
      </c>
      <c r="N19" s="80">
        <v>0.0038022813688212928</v>
      </c>
      <c r="O19" s="80">
        <v>0</v>
      </c>
      <c r="P19" s="80">
        <v>0.00390625</v>
      </c>
      <c r="Q19" s="145">
        <v>0.004331254331254331</v>
      </c>
    </row>
    <row r="20" spans="1:17" ht="15">
      <c r="A20" s="91" t="s">
        <v>91</v>
      </c>
      <c r="B20" s="71">
        <v>3</v>
      </c>
      <c r="C20" s="71">
        <v>6</v>
      </c>
      <c r="D20" s="71">
        <v>17</v>
      </c>
      <c r="E20" s="71">
        <v>4</v>
      </c>
      <c r="F20" s="71"/>
      <c r="G20" s="71"/>
      <c r="H20" s="74">
        <v>30</v>
      </c>
      <c r="J20" s="91" t="s">
        <v>91</v>
      </c>
      <c r="K20" s="80">
        <v>0.125</v>
      </c>
      <c r="L20" s="80">
        <v>0.0032751091703056767</v>
      </c>
      <c r="M20" s="80">
        <v>0.00765420981539847</v>
      </c>
      <c r="N20" s="80">
        <v>0.0038022813688212928</v>
      </c>
      <c r="O20" s="80">
        <v>0</v>
      </c>
      <c r="P20" s="80">
        <v>0</v>
      </c>
      <c r="Q20" s="145">
        <v>0.005197505197505198</v>
      </c>
    </row>
    <row r="21" spans="1:17" ht="15">
      <c r="A21" s="91" t="s">
        <v>92</v>
      </c>
      <c r="B21" s="71">
        <v>2</v>
      </c>
      <c r="C21" s="71">
        <v>1433</v>
      </c>
      <c r="D21" s="71">
        <v>1757</v>
      </c>
      <c r="E21" s="71">
        <v>857</v>
      </c>
      <c r="F21" s="71">
        <v>320</v>
      </c>
      <c r="G21" s="71">
        <v>210</v>
      </c>
      <c r="H21" s="74">
        <v>4579</v>
      </c>
      <c r="J21" s="91" t="s">
        <v>92</v>
      </c>
      <c r="K21" s="80">
        <v>0.08333333333333333</v>
      </c>
      <c r="L21" s="80">
        <v>0.7822052401746725</v>
      </c>
      <c r="M21" s="80">
        <v>0.7910850968032418</v>
      </c>
      <c r="N21" s="80">
        <v>0.814638783269962</v>
      </c>
      <c r="O21" s="80">
        <v>0.8268733850129198</v>
      </c>
      <c r="P21" s="80">
        <v>0.8203125</v>
      </c>
      <c r="Q21" s="145">
        <v>0.7933125433125433</v>
      </c>
    </row>
    <row r="22" spans="1:17" ht="15" thickBot="1">
      <c r="A22" s="91" t="s">
        <v>82</v>
      </c>
      <c r="B22" s="71">
        <v>19</v>
      </c>
      <c r="C22" s="71">
        <v>340</v>
      </c>
      <c r="D22" s="71">
        <v>365</v>
      </c>
      <c r="E22" s="71">
        <v>159</v>
      </c>
      <c r="F22" s="71">
        <v>58</v>
      </c>
      <c r="G22" s="71">
        <v>41</v>
      </c>
      <c r="H22" s="74">
        <v>982</v>
      </c>
      <c r="J22" s="92" t="s">
        <v>82</v>
      </c>
      <c r="K22" s="72">
        <v>0.7916666666666666</v>
      </c>
      <c r="L22" s="72">
        <v>0.185589519650655</v>
      </c>
      <c r="M22" s="72">
        <v>0.16434038721296712</v>
      </c>
      <c r="N22" s="72">
        <v>0.15114068441064638</v>
      </c>
      <c r="O22" s="72">
        <v>0.14987080103359174</v>
      </c>
      <c r="P22" s="72">
        <v>0.16015625</v>
      </c>
      <c r="Q22" s="146">
        <v>0.17013167013167013</v>
      </c>
    </row>
    <row r="23" spans="1:18" ht="15.75" thickBot="1">
      <c r="A23" s="93" t="s">
        <v>42</v>
      </c>
      <c r="B23" s="94">
        <v>24</v>
      </c>
      <c r="C23" s="94">
        <v>1832</v>
      </c>
      <c r="D23" s="94">
        <v>2221</v>
      </c>
      <c r="E23" s="94">
        <v>1052</v>
      </c>
      <c r="F23" s="94">
        <v>387</v>
      </c>
      <c r="G23" s="94">
        <v>256</v>
      </c>
      <c r="H23" s="96">
        <v>5772</v>
      </c>
      <c r="K23" s="178"/>
      <c r="L23" s="178"/>
      <c r="M23" s="178"/>
      <c r="N23" s="178"/>
      <c r="O23" s="178"/>
      <c r="P23" s="178"/>
      <c r="Q23" s="178"/>
      <c r="R23" s="178"/>
    </row>
    <row r="26" ht="15.75" thickBot="1">
      <c r="A26" s="177" t="s">
        <v>36</v>
      </c>
    </row>
    <row r="27" spans="1:17" ht="15">
      <c r="A27" s="86" t="s">
        <v>94</v>
      </c>
      <c r="B27" s="70" t="s">
        <v>155</v>
      </c>
      <c r="C27" s="70" t="s">
        <v>156</v>
      </c>
      <c r="D27" s="70" t="s">
        <v>157</v>
      </c>
      <c r="E27" s="70" t="s">
        <v>158</v>
      </c>
      <c r="F27" s="70" t="s">
        <v>159</v>
      </c>
      <c r="G27" s="70" t="s">
        <v>160</v>
      </c>
      <c r="H27" s="73" t="s">
        <v>48</v>
      </c>
      <c r="J27" s="86" t="s">
        <v>94</v>
      </c>
      <c r="K27" s="70" t="s">
        <v>155</v>
      </c>
      <c r="L27" s="70" t="s">
        <v>156</v>
      </c>
      <c r="M27" s="70" t="s">
        <v>157</v>
      </c>
      <c r="N27" s="70" t="s">
        <v>158</v>
      </c>
      <c r="O27" s="70" t="s">
        <v>159</v>
      </c>
      <c r="P27" s="70" t="s">
        <v>160</v>
      </c>
      <c r="Q27" s="73" t="s">
        <v>48</v>
      </c>
    </row>
    <row r="28" spans="1:17" ht="15">
      <c r="A28" s="91" t="s">
        <v>69</v>
      </c>
      <c r="B28" s="71">
        <v>1</v>
      </c>
      <c r="C28" s="71">
        <v>18</v>
      </c>
      <c r="D28" s="71"/>
      <c r="E28" s="71"/>
      <c r="F28" s="71"/>
      <c r="G28" s="71"/>
      <c r="H28" s="74">
        <v>19</v>
      </c>
      <c r="J28" s="91" t="s">
        <v>69</v>
      </c>
      <c r="K28" s="80">
        <v>0.041666666666666664</v>
      </c>
      <c r="L28" s="80">
        <v>0.009825327510917031</v>
      </c>
      <c r="M28" s="80">
        <v>0</v>
      </c>
      <c r="N28" s="80">
        <v>0</v>
      </c>
      <c r="O28" s="80">
        <v>0</v>
      </c>
      <c r="P28" s="80">
        <v>0</v>
      </c>
      <c r="Q28" s="145">
        <v>0.003291753291753292</v>
      </c>
    </row>
    <row r="29" spans="1:17" ht="15">
      <c r="A29" s="91" t="s">
        <v>70</v>
      </c>
      <c r="B29" s="71">
        <v>4</v>
      </c>
      <c r="C29" s="71">
        <v>102</v>
      </c>
      <c r="D29" s="71">
        <v>67</v>
      </c>
      <c r="E29" s="71">
        <v>9</v>
      </c>
      <c r="F29" s="71"/>
      <c r="G29" s="71"/>
      <c r="H29" s="74">
        <v>182</v>
      </c>
      <c r="J29" s="91" t="s">
        <v>70</v>
      </c>
      <c r="K29" s="80">
        <v>0.16666666666666666</v>
      </c>
      <c r="L29" s="80">
        <v>0.055676855895196505</v>
      </c>
      <c r="M29" s="80">
        <v>0.030166591625393965</v>
      </c>
      <c r="N29" s="80">
        <v>0.008555133079847909</v>
      </c>
      <c r="O29" s="80">
        <v>0</v>
      </c>
      <c r="P29" s="80">
        <v>0</v>
      </c>
      <c r="Q29" s="145">
        <v>0.03153153153153153</v>
      </c>
    </row>
    <row r="30" spans="1:17" ht="15">
      <c r="A30" s="91" t="s">
        <v>71</v>
      </c>
      <c r="B30" s="71"/>
      <c r="C30" s="71">
        <v>149</v>
      </c>
      <c r="D30" s="71">
        <v>176</v>
      </c>
      <c r="E30" s="71">
        <v>69</v>
      </c>
      <c r="F30" s="71">
        <v>2</v>
      </c>
      <c r="G30" s="71"/>
      <c r="H30" s="74">
        <v>396</v>
      </c>
      <c r="J30" s="91" t="s">
        <v>71</v>
      </c>
      <c r="K30" s="80">
        <v>0</v>
      </c>
      <c r="L30" s="80">
        <v>0.08133187772925764</v>
      </c>
      <c r="M30" s="80">
        <v>0.07924358397118415</v>
      </c>
      <c r="N30" s="80">
        <v>0.0655893536121673</v>
      </c>
      <c r="O30" s="80">
        <v>0.00516795865633075</v>
      </c>
      <c r="P30" s="80">
        <v>0</v>
      </c>
      <c r="Q30" s="145">
        <v>0.06860706860706861</v>
      </c>
    </row>
    <row r="31" spans="1:17" ht="15">
      <c r="A31" s="91" t="s">
        <v>72</v>
      </c>
      <c r="B31" s="71">
        <v>2</v>
      </c>
      <c r="C31" s="71">
        <v>145</v>
      </c>
      <c r="D31" s="71">
        <v>221</v>
      </c>
      <c r="E31" s="71">
        <v>125</v>
      </c>
      <c r="F31" s="71">
        <v>17</v>
      </c>
      <c r="G31" s="71">
        <v>3</v>
      </c>
      <c r="H31" s="74">
        <v>513</v>
      </c>
      <c r="J31" s="91" t="s">
        <v>72</v>
      </c>
      <c r="K31" s="80">
        <v>0.08333333333333333</v>
      </c>
      <c r="L31" s="80">
        <v>0.07914847161572053</v>
      </c>
      <c r="M31" s="80">
        <v>0.0995047276001801</v>
      </c>
      <c r="N31" s="80">
        <v>0.1188212927756654</v>
      </c>
      <c r="O31" s="80">
        <v>0.04392764857881137</v>
      </c>
      <c r="P31" s="80">
        <v>0.01171875</v>
      </c>
      <c r="Q31" s="145">
        <v>0.08887733887733888</v>
      </c>
    </row>
    <row r="32" spans="1:17" ht="15">
      <c r="A32" s="91" t="s">
        <v>73</v>
      </c>
      <c r="B32" s="71">
        <v>2</v>
      </c>
      <c r="C32" s="71">
        <v>132</v>
      </c>
      <c r="D32" s="71">
        <v>305</v>
      </c>
      <c r="E32" s="71">
        <v>143</v>
      </c>
      <c r="F32" s="71">
        <v>38</v>
      </c>
      <c r="G32" s="71">
        <v>16</v>
      </c>
      <c r="H32" s="74">
        <v>636</v>
      </c>
      <c r="J32" s="91" t="s">
        <v>73</v>
      </c>
      <c r="K32" s="80">
        <v>0.08333333333333333</v>
      </c>
      <c r="L32" s="80">
        <v>0.07205240174672489</v>
      </c>
      <c r="M32" s="80">
        <v>0.13732552904097253</v>
      </c>
      <c r="N32" s="80">
        <v>0.1359315589353612</v>
      </c>
      <c r="O32" s="80">
        <v>0.09819121447028424</v>
      </c>
      <c r="P32" s="80">
        <v>0.0625</v>
      </c>
      <c r="Q32" s="145">
        <v>0.1101871101871102</v>
      </c>
    </row>
    <row r="33" spans="1:17" ht="15">
      <c r="A33" s="91" t="s">
        <v>74</v>
      </c>
      <c r="B33" s="71">
        <v>2</v>
      </c>
      <c r="C33" s="71">
        <v>173</v>
      </c>
      <c r="D33" s="71">
        <v>286</v>
      </c>
      <c r="E33" s="71">
        <v>143</v>
      </c>
      <c r="F33" s="71">
        <v>71</v>
      </c>
      <c r="G33" s="71">
        <v>39</v>
      </c>
      <c r="H33" s="74">
        <v>714</v>
      </c>
      <c r="J33" s="91" t="s">
        <v>74</v>
      </c>
      <c r="K33" s="80">
        <v>0.08333333333333333</v>
      </c>
      <c r="L33" s="80">
        <v>0.09443231441048035</v>
      </c>
      <c r="M33" s="80">
        <v>0.12877082395317424</v>
      </c>
      <c r="N33" s="80">
        <v>0.1359315589353612</v>
      </c>
      <c r="O33" s="80">
        <v>0.1834625322997416</v>
      </c>
      <c r="P33" s="80">
        <v>0.15234375</v>
      </c>
      <c r="Q33" s="145">
        <v>0.12370062370062371</v>
      </c>
    </row>
    <row r="34" spans="1:17" ht="15">
      <c r="A34" s="91" t="s">
        <v>75</v>
      </c>
      <c r="B34" s="71">
        <v>2</v>
      </c>
      <c r="C34" s="71">
        <v>245</v>
      </c>
      <c r="D34" s="71">
        <v>315</v>
      </c>
      <c r="E34" s="71">
        <v>182</v>
      </c>
      <c r="F34" s="71">
        <v>73</v>
      </c>
      <c r="G34" s="71">
        <v>48</v>
      </c>
      <c r="H34" s="74">
        <v>865</v>
      </c>
      <c r="J34" s="91" t="s">
        <v>75</v>
      </c>
      <c r="K34" s="80">
        <v>0.08333333333333333</v>
      </c>
      <c r="L34" s="80">
        <v>0.13373362445414846</v>
      </c>
      <c r="M34" s="80">
        <v>0.14182800540297164</v>
      </c>
      <c r="N34" s="80">
        <v>0.17300380228136883</v>
      </c>
      <c r="O34" s="80">
        <v>0.18863049095607234</v>
      </c>
      <c r="P34" s="80">
        <v>0.1875</v>
      </c>
      <c r="Q34" s="145">
        <v>0.14986139986139987</v>
      </c>
    </row>
    <row r="35" spans="1:17" ht="15">
      <c r="A35" s="91" t="s">
        <v>76</v>
      </c>
      <c r="B35" s="71"/>
      <c r="C35" s="71">
        <v>284</v>
      </c>
      <c r="D35" s="71">
        <v>373</v>
      </c>
      <c r="E35" s="71">
        <v>175</v>
      </c>
      <c r="F35" s="71">
        <v>80</v>
      </c>
      <c r="G35" s="71">
        <v>65</v>
      </c>
      <c r="H35" s="74">
        <v>977</v>
      </c>
      <c r="J35" s="91" t="s">
        <v>76</v>
      </c>
      <c r="K35" s="80">
        <v>0</v>
      </c>
      <c r="L35" s="80">
        <v>0.15502183406113537</v>
      </c>
      <c r="M35" s="80">
        <v>0.16794236830256642</v>
      </c>
      <c r="N35" s="80">
        <v>0.16634980988593157</v>
      </c>
      <c r="O35" s="80">
        <v>0.20671834625322996</v>
      </c>
      <c r="P35" s="80">
        <v>0.25390625</v>
      </c>
      <c r="Q35" s="145">
        <v>0.16926541926541927</v>
      </c>
    </row>
    <row r="36" spans="1:17" ht="15">
      <c r="A36" s="91" t="s">
        <v>77</v>
      </c>
      <c r="B36" s="71">
        <v>2</v>
      </c>
      <c r="C36" s="71">
        <v>272</v>
      </c>
      <c r="D36" s="71">
        <v>292</v>
      </c>
      <c r="E36" s="71">
        <v>130</v>
      </c>
      <c r="F36" s="71">
        <v>60</v>
      </c>
      <c r="G36" s="71">
        <v>57</v>
      </c>
      <c r="H36" s="74">
        <v>813</v>
      </c>
      <c r="J36" s="91" t="s">
        <v>77</v>
      </c>
      <c r="K36" s="80">
        <v>0.08333333333333333</v>
      </c>
      <c r="L36" s="80">
        <v>0.14847161572052403</v>
      </c>
      <c r="M36" s="80">
        <v>0.13147230977037372</v>
      </c>
      <c r="N36" s="80">
        <v>0.12357414448669202</v>
      </c>
      <c r="O36" s="80">
        <v>0.15503875968992248</v>
      </c>
      <c r="P36" s="80">
        <v>0.22265625</v>
      </c>
      <c r="Q36" s="145">
        <v>0.14085239085239085</v>
      </c>
    </row>
    <row r="37" spans="1:17" ht="15">
      <c r="A37" s="91" t="s">
        <v>78</v>
      </c>
      <c r="B37" s="71">
        <v>3</v>
      </c>
      <c r="C37" s="71">
        <v>216</v>
      </c>
      <c r="D37" s="71">
        <v>149</v>
      </c>
      <c r="E37" s="71">
        <v>65</v>
      </c>
      <c r="F37" s="71">
        <v>39</v>
      </c>
      <c r="G37" s="71">
        <v>25</v>
      </c>
      <c r="H37" s="74">
        <v>497</v>
      </c>
      <c r="J37" s="91" t="s">
        <v>78</v>
      </c>
      <c r="K37" s="80">
        <v>0.125</v>
      </c>
      <c r="L37" s="80">
        <v>0.11790393013100436</v>
      </c>
      <c r="M37" s="80">
        <v>0.06708689779378658</v>
      </c>
      <c r="N37" s="80">
        <v>0.06178707224334601</v>
      </c>
      <c r="O37" s="80">
        <v>0.10077519379844961</v>
      </c>
      <c r="P37" s="80">
        <v>0.09765625</v>
      </c>
      <c r="Q37" s="145">
        <v>0.0861053361053361</v>
      </c>
    </row>
    <row r="38" spans="1:17" ht="15" thickBot="1">
      <c r="A38" s="91" t="s">
        <v>79</v>
      </c>
      <c r="B38" s="71">
        <v>6</v>
      </c>
      <c r="C38" s="71">
        <v>96</v>
      </c>
      <c r="D38" s="71">
        <v>37</v>
      </c>
      <c r="E38" s="71">
        <v>11</v>
      </c>
      <c r="F38" s="71">
        <v>7</v>
      </c>
      <c r="G38" s="71">
        <v>3</v>
      </c>
      <c r="H38" s="74">
        <v>160</v>
      </c>
      <c r="J38" s="92" t="s">
        <v>79</v>
      </c>
      <c r="K38" s="72">
        <v>0.25</v>
      </c>
      <c r="L38" s="72">
        <v>0.05240174672489083</v>
      </c>
      <c r="M38" s="72">
        <v>0.016659162539396668</v>
      </c>
      <c r="N38" s="72">
        <v>0.010456273764258554</v>
      </c>
      <c r="O38" s="72">
        <v>0.01808785529715762</v>
      </c>
      <c r="P38" s="72">
        <v>0.01171875</v>
      </c>
      <c r="Q38" s="146">
        <v>0.02772002772002772</v>
      </c>
    </row>
    <row r="39" spans="1:8" ht="15.75" thickBot="1">
      <c r="A39" s="93" t="s">
        <v>42</v>
      </c>
      <c r="B39" s="94">
        <v>24</v>
      </c>
      <c r="C39" s="94">
        <v>1832</v>
      </c>
      <c r="D39" s="94">
        <v>2221</v>
      </c>
      <c r="E39" s="94">
        <v>1052</v>
      </c>
      <c r="F39" s="94">
        <v>387</v>
      </c>
      <c r="G39" s="94">
        <v>256</v>
      </c>
      <c r="H39" s="96">
        <v>5772</v>
      </c>
    </row>
    <row r="42" ht="15.75" thickBot="1">
      <c r="A42" s="175" t="s">
        <v>54</v>
      </c>
    </row>
    <row r="43" spans="1:17" ht="15">
      <c r="A43" s="144" t="s">
        <v>54</v>
      </c>
      <c r="B43" s="70" t="s">
        <v>155</v>
      </c>
      <c r="C43" s="70" t="s">
        <v>156</v>
      </c>
      <c r="D43" s="70" t="s">
        <v>157</v>
      </c>
      <c r="E43" s="70" t="s">
        <v>158</v>
      </c>
      <c r="F43" s="70" t="s">
        <v>159</v>
      </c>
      <c r="G43" s="70" t="s">
        <v>160</v>
      </c>
      <c r="H43" s="73" t="s">
        <v>48</v>
      </c>
      <c r="J43" s="144" t="s">
        <v>54</v>
      </c>
      <c r="K43" s="70" t="s">
        <v>155</v>
      </c>
      <c r="L43" s="70" t="s">
        <v>156</v>
      </c>
      <c r="M43" s="70" t="s">
        <v>157</v>
      </c>
      <c r="N43" s="70" t="s">
        <v>158</v>
      </c>
      <c r="O43" s="70" t="s">
        <v>159</v>
      </c>
      <c r="P43" s="70" t="s">
        <v>160</v>
      </c>
      <c r="Q43" s="73" t="s">
        <v>48</v>
      </c>
    </row>
    <row r="44" spans="1:17" ht="15">
      <c r="A44" s="179" t="s">
        <v>25</v>
      </c>
      <c r="B44" s="71"/>
      <c r="C44" s="71">
        <v>6</v>
      </c>
      <c r="D44" s="71">
        <v>7</v>
      </c>
      <c r="E44" s="71"/>
      <c r="F44" s="71"/>
      <c r="G44" s="71"/>
      <c r="H44" s="74">
        <v>13</v>
      </c>
      <c r="J44" s="179" t="s">
        <v>25</v>
      </c>
      <c r="K44" s="80">
        <v>0</v>
      </c>
      <c r="L44" s="80">
        <v>0.0032751091703056767</v>
      </c>
      <c r="M44" s="80">
        <v>0.0031517334533993696</v>
      </c>
      <c r="N44" s="80">
        <v>0</v>
      </c>
      <c r="O44" s="80">
        <v>0</v>
      </c>
      <c r="P44" s="80">
        <v>0</v>
      </c>
      <c r="Q44" s="145">
        <v>0.0022522522522522522</v>
      </c>
    </row>
    <row r="45" spans="1:17" ht="30">
      <c r="A45" s="180" t="s">
        <v>186</v>
      </c>
      <c r="B45" s="71"/>
      <c r="C45" s="71">
        <v>9</v>
      </c>
      <c r="D45" s="71">
        <v>16</v>
      </c>
      <c r="E45" s="71">
        <v>7</v>
      </c>
      <c r="F45" s="71">
        <v>6</v>
      </c>
      <c r="G45" s="71">
        <v>3</v>
      </c>
      <c r="H45" s="74">
        <v>41</v>
      </c>
      <c r="J45" s="179" t="s">
        <v>186</v>
      </c>
      <c r="K45" s="80">
        <v>0</v>
      </c>
      <c r="L45" s="80">
        <v>0.0049126637554585155</v>
      </c>
      <c r="M45" s="80">
        <v>0.007203962179198559</v>
      </c>
      <c r="N45" s="80">
        <v>0.006653992395437262</v>
      </c>
      <c r="O45" s="80">
        <v>0.015503875968992248</v>
      </c>
      <c r="P45" s="80">
        <v>0.01171875</v>
      </c>
      <c r="Q45" s="145">
        <v>0.007103257103257103</v>
      </c>
    </row>
    <row r="46" spans="1:17" ht="15">
      <c r="A46" s="179" t="s">
        <v>26</v>
      </c>
      <c r="B46" s="71">
        <v>1</v>
      </c>
      <c r="C46" s="71">
        <v>480</v>
      </c>
      <c r="D46" s="71">
        <v>574</v>
      </c>
      <c r="E46" s="71">
        <v>239</v>
      </c>
      <c r="F46" s="71">
        <v>51</v>
      </c>
      <c r="G46" s="71">
        <v>40</v>
      </c>
      <c r="H46" s="74">
        <v>1385</v>
      </c>
      <c r="J46" s="179" t="s">
        <v>26</v>
      </c>
      <c r="K46" s="80">
        <v>0.041666666666666664</v>
      </c>
      <c r="L46" s="80">
        <v>0.26200873362445415</v>
      </c>
      <c r="M46" s="80">
        <v>0.2584421431787483</v>
      </c>
      <c r="N46" s="80">
        <v>0.22718631178707224</v>
      </c>
      <c r="O46" s="80">
        <v>0.13178294573643412</v>
      </c>
      <c r="P46" s="80">
        <v>0.15625</v>
      </c>
      <c r="Q46" s="145">
        <v>0.23995148995148996</v>
      </c>
    </row>
    <row r="47" spans="1:17" ht="30">
      <c r="A47" s="179" t="s">
        <v>85</v>
      </c>
      <c r="B47" s="71"/>
      <c r="C47" s="71">
        <v>23</v>
      </c>
      <c r="D47" s="71">
        <v>29</v>
      </c>
      <c r="E47" s="71">
        <v>6</v>
      </c>
      <c r="F47" s="71">
        <v>4</v>
      </c>
      <c r="G47" s="71">
        <v>2</v>
      </c>
      <c r="H47" s="74">
        <v>64</v>
      </c>
      <c r="J47" s="179" t="s">
        <v>85</v>
      </c>
      <c r="K47" s="80">
        <v>0</v>
      </c>
      <c r="L47" s="80">
        <v>0.012554585152838428</v>
      </c>
      <c r="M47" s="80">
        <v>0.013057181449797388</v>
      </c>
      <c r="N47" s="80">
        <v>0.005703422053231939</v>
      </c>
      <c r="O47" s="80">
        <v>0.0103359173126615</v>
      </c>
      <c r="P47" s="80">
        <v>0.0078125</v>
      </c>
      <c r="Q47" s="145">
        <v>0.011088011088011088</v>
      </c>
    </row>
    <row r="48" spans="1:17" ht="15" thickBot="1">
      <c r="A48" s="179" t="s">
        <v>82</v>
      </c>
      <c r="B48" s="71">
        <v>23</v>
      </c>
      <c r="C48" s="71">
        <v>1314</v>
      </c>
      <c r="D48" s="71">
        <v>1595</v>
      </c>
      <c r="E48" s="71">
        <v>800</v>
      </c>
      <c r="F48" s="71">
        <v>326</v>
      </c>
      <c r="G48" s="71">
        <v>211</v>
      </c>
      <c r="H48" s="74">
        <v>4269</v>
      </c>
      <c r="J48" s="181" t="s">
        <v>82</v>
      </c>
      <c r="K48" s="72">
        <v>0.9583333333333334</v>
      </c>
      <c r="L48" s="72">
        <v>0.7172489082969432</v>
      </c>
      <c r="M48" s="72">
        <v>0.7181449797388564</v>
      </c>
      <c r="N48" s="72">
        <v>0.7604562737642585</v>
      </c>
      <c r="O48" s="72">
        <v>0.8423772609819121</v>
      </c>
      <c r="P48" s="72">
        <v>0.82421875</v>
      </c>
      <c r="Q48" s="146">
        <v>0.7396049896049897</v>
      </c>
    </row>
    <row r="49" spans="1:8" ht="15.75" thickBot="1">
      <c r="A49" s="182" t="s">
        <v>42</v>
      </c>
      <c r="B49" s="94">
        <v>24</v>
      </c>
      <c r="C49" s="94">
        <v>1832</v>
      </c>
      <c r="D49" s="94">
        <v>2221</v>
      </c>
      <c r="E49" s="94">
        <v>1052</v>
      </c>
      <c r="F49" s="94">
        <v>387</v>
      </c>
      <c r="G49" s="94">
        <v>256</v>
      </c>
      <c r="H49" s="96">
        <v>5772</v>
      </c>
    </row>
    <row r="52" ht="15.75" thickBot="1">
      <c r="A52" s="175" t="s">
        <v>50</v>
      </c>
    </row>
    <row r="53" spans="1:17" ht="15">
      <c r="A53" s="86" t="s">
        <v>50</v>
      </c>
      <c r="B53" s="70" t="s">
        <v>155</v>
      </c>
      <c r="C53" s="70" t="s">
        <v>156</v>
      </c>
      <c r="D53" s="70" t="s">
        <v>157</v>
      </c>
      <c r="E53" s="70" t="s">
        <v>158</v>
      </c>
      <c r="F53" s="70" t="s">
        <v>159</v>
      </c>
      <c r="G53" s="70" t="s">
        <v>160</v>
      </c>
      <c r="H53" s="73" t="s">
        <v>48</v>
      </c>
      <c r="J53" s="86" t="s">
        <v>50</v>
      </c>
      <c r="K53" s="70" t="s">
        <v>155</v>
      </c>
      <c r="L53" s="70" t="s">
        <v>156</v>
      </c>
      <c r="M53" s="70" t="s">
        <v>157</v>
      </c>
      <c r="N53" s="70" t="s">
        <v>158</v>
      </c>
      <c r="O53" s="70" t="s">
        <v>159</v>
      </c>
      <c r="P53" s="70" t="s">
        <v>160</v>
      </c>
      <c r="Q53" s="73" t="s">
        <v>48</v>
      </c>
    </row>
    <row r="54" spans="1:17" ht="15">
      <c r="A54" s="91" t="s">
        <v>27</v>
      </c>
      <c r="B54" s="71"/>
      <c r="C54" s="71">
        <v>6</v>
      </c>
      <c r="D54" s="71">
        <v>5</v>
      </c>
      <c r="E54" s="71">
        <v>2</v>
      </c>
      <c r="F54" s="71"/>
      <c r="G54" s="71"/>
      <c r="H54" s="74">
        <v>13</v>
      </c>
      <c r="J54" s="91" t="s">
        <v>27</v>
      </c>
      <c r="K54" s="80">
        <v>0</v>
      </c>
      <c r="L54" s="80">
        <v>0.0032751091703056767</v>
      </c>
      <c r="M54" s="80">
        <v>0.0022512381809995496</v>
      </c>
      <c r="N54" s="80">
        <v>0.0019011406844106464</v>
      </c>
      <c r="O54" s="80">
        <v>0</v>
      </c>
      <c r="P54" s="80">
        <v>0</v>
      </c>
      <c r="Q54" s="145">
        <v>0.0022522522522522522</v>
      </c>
    </row>
    <row r="55" spans="1:17" ht="15">
      <c r="A55" s="91" t="s">
        <v>28</v>
      </c>
      <c r="B55" s="71"/>
      <c r="C55" s="71">
        <v>218</v>
      </c>
      <c r="D55" s="71">
        <v>278</v>
      </c>
      <c r="E55" s="71">
        <v>111</v>
      </c>
      <c r="F55" s="71">
        <v>25</v>
      </c>
      <c r="G55" s="71">
        <v>24</v>
      </c>
      <c r="H55" s="74">
        <v>656</v>
      </c>
      <c r="J55" s="91" t="s">
        <v>28</v>
      </c>
      <c r="K55" s="80">
        <v>0</v>
      </c>
      <c r="L55" s="80">
        <v>0.11899563318777293</v>
      </c>
      <c r="M55" s="80">
        <v>0.12516884286357496</v>
      </c>
      <c r="N55" s="80">
        <v>0.10551330798479087</v>
      </c>
      <c r="O55" s="80">
        <v>0.06459948320413436</v>
      </c>
      <c r="P55" s="80">
        <v>0.09375</v>
      </c>
      <c r="Q55" s="145">
        <v>0.11365211365211365</v>
      </c>
    </row>
    <row r="56" spans="1:17" ht="15">
      <c r="A56" s="91" t="s">
        <v>29</v>
      </c>
      <c r="B56" s="71"/>
      <c r="C56" s="71">
        <v>1</v>
      </c>
      <c r="D56" s="71">
        <v>1</v>
      </c>
      <c r="E56" s="71"/>
      <c r="F56" s="71"/>
      <c r="G56" s="71"/>
      <c r="H56" s="74">
        <v>2</v>
      </c>
      <c r="J56" s="91" t="s">
        <v>29</v>
      </c>
      <c r="K56" s="80">
        <v>0</v>
      </c>
      <c r="L56" s="80">
        <v>0.0005458515283842794</v>
      </c>
      <c r="M56" s="80">
        <v>0.00045024763619990995</v>
      </c>
      <c r="N56" s="80">
        <v>0</v>
      </c>
      <c r="O56" s="80">
        <v>0</v>
      </c>
      <c r="P56" s="80">
        <v>0</v>
      </c>
      <c r="Q56" s="145">
        <v>0.0003465003465003465</v>
      </c>
    </row>
    <row r="57" spans="1:17" ht="15">
      <c r="A57" s="91" t="s">
        <v>30</v>
      </c>
      <c r="B57" s="71"/>
      <c r="C57" s="71"/>
      <c r="D57" s="71">
        <v>1</v>
      </c>
      <c r="E57" s="71">
        <v>1</v>
      </c>
      <c r="F57" s="71"/>
      <c r="G57" s="71"/>
      <c r="H57" s="74">
        <v>2</v>
      </c>
      <c r="J57" s="91" t="s">
        <v>30</v>
      </c>
      <c r="K57" s="80">
        <v>0</v>
      </c>
      <c r="L57" s="80">
        <v>0</v>
      </c>
      <c r="M57" s="80">
        <v>0.00045024763619990995</v>
      </c>
      <c r="N57" s="80">
        <v>0.0009505703422053232</v>
      </c>
      <c r="O57" s="80">
        <v>0</v>
      </c>
      <c r="P57" s="80">
        <v>0</v>
      </c>
      <c r="Q57" s="145">
        <v>0.0003465003465003465</v>
      </c>
    </row>
    <row r="58" spans="1:17" ht="15">
      <c r="A58" s="91" t="s">
        <v>31</v>
      </c>
      <c r="B58" s="71"/>
      <c r="C58" s="71">
        <v>1</v>
      </c>
      <c r="D58" s="71">
        <v>4</v>
      </c>
      <c r="E58" s="71">
        <v>2</v>
      </c>
      <c r="F58" s="71"/>
      <c r="G58" s="71"/>
      <c r="H58" s="74">
        <v>7</v>
      </c>
      <c r="J58" s="91" t="s">
        <v>31</v>
      </c>
      <c r="K58" s="80">
        <v>0</v>
      </c>
      <c r="L58" s="80">
        <v>0.0005458515283842794</v>
      </c>
      <c r="M58" s="80">
        <v>0.0018009905447996398</v>
      </c>
      <c r="N58" s="80">
        <v>0.0019011406844106464</v>
      </c>
      <c r="O58" s="80">
        <v>0</v>
      </c>
      <c r="P58" s="80">
        <v>0</v>
      </c>
      <c r="Q58" s="145">
        <v>0.0012127512127512127</v>
      </c>
    </row>
    <row r="59" spans="1:17" ht="15">
      <c r="A59" s="91" t="s">
        <v>51</v>
      </c>
      <c r="B59" s="71">
        <v>1</v>
      </c>
      <c r="C59" s="71">
        <v>245</v>
      </c>
      <c r="D59" s="71">
        <v>281</v>
      </c>
      <c r="E59" s="71">
        <v>115</v>
      </c>
      <c r="F59" s="71">
        <v>30</v>
      </c>
      <c r="G59" s="71">
        <v>20</v>
      </c>
      <c r="H59" s="74">
        <v>692</v>
      </c>
      <c r="J59" s="91" t="s">
        <v>51</v>
      </c>
      <c r="K59" s="80">
        <v>0.041666666666666664</v>
      </c>
      <c r="L59" s="80">
        <v>0.13373362445414846</v>
      </c>
      <c r="M59" s="80">
        <v>0.1265195857721747</v>
      </c>
      <c r="N59" s="80">
        <v>0.10931558935361217</v>
      </c>
      <c r="O59" s="80">
        <v>0.07751937984496124</v>
      </c>
      <c r="P59" s="80">
        <v>0.078125</v>
      </c>
      <c r="Q59" s="145">
        <v>0.11988911988911989</v>
      </c>
    </row>
    <row r="60" spans="1:17" ht="15">
      <c r="A60" s="91" t="s">
        <v>17</v>
      </c>
      <c r="B60" s="71"/>
      <c r="C60" s="71">
        <v>17</v>
      </c>
      <c r="D60" s="71">
        <v>22</v>
      </c>
      <c r="E60" s="71">
        <v>7</v>
      </c>
      <c r="F60" s="71">
        <v>4</v>
      </c>
      <c r="G60" s="71">
        <v>2</v>
      </c>
      <c r="H60" s="74">
        <v>52</v>
      </c>
      <c r="J60" s="91" t="s">
        <v>17</v>
      </c>
      <c r="K60" s="80">
        <v>0</v>
      </c>
      <c r="L60" s="80">
        <v>0.009279475982532752</v>
      </c>
      <c r="M60" s="80">
        <v>0.00990544799639802</v>
      </c>
      <c r="N60" s="80">
        <v>0.006653992395437262</v>
      </c>
      <c r="O60" s="80">
        <v>0.0103359173126615</v>
      </c>
      <c r="P60" s="80">
        <v>0.0078125</v>
      </c>
      <c r="Q60" s="145">
        <v>0.009009009009009009</v>
      </c>
    </row>
    <row r="61" spans="1:17" ht="15">
      <c r="A61" s="91" t="s">
        <v>18</v>
      </c>
      <c r="B61" s="71"/>
      <c r="C61" s="71">
        <v>20</v>
      </c>
      <c r="D61" s="71">
        <v>32</v>
      </c>
      <c r="E61" s="71">
        <v>11</v>
      </c>
      <c r="F61" s="71"/>
      <c r="G61" s="71">
        <v>2</v>
      </c>
      <c r="H61" s="74">
        <v>65</v>
      </c>
      <c r="J61" s="91" t="s">
        <v>18</v>
      </c>
      <c r="K61" s="80">
        <v>0</v>
      </c>
      <c r="L61" s="80">
        <v>0.010917030567685589</v>
      </c>
      <c r="M61" s="80">
        <v>0.014407924358397118</v>
      </c>
      <c r="N61" s="80">
        <v>0.010456273764258554</v>
      </c>
      <c r="O61" s="80">
        <v>0</v>
      </c>
      <c r="P61" s="80">
        <v>0.0078125</v>
      </c>
      <c r="Q61" s="145">
        <v>0.01126126126126126</v>
      </c>
    </row>
    <row r="62" spans="1:17" ht="15">
      <c r="A62" s="91" t="s">
        <v>32</v>
      </c>
      <c r="B62" s="71"/>
      <c r="C62" s="71"/>
      <c r="D62" s="71"/>
      <c r="E62" s="71"/>
      <c r="F62" s="71">
        <v>1</v>
      </c>
      <c r="G62" s="71"/>
      <c r="H62" s="74">
        <v>1</v>
      </c>
      <c r="J62" s="91" t="s">
        <v>32</v>
      </c>
      <c r="K62" s="80">
        <v>0</v>
      </c>
      <c r="L62" s="80">
        <v>0</v>
      </c>
      <c r="M62" s="80">
        <v>0</v>
      </c>
      <c r="N62" s="80">
        <v>0</v>
      </c>
      <c r="O62" s="80">
        <v>0.002583979328165375</v>
      </c>
      <c r="P62" s="80">
        <v>0</v>
      </c>
      <c r="Q62" s="145">
        <v>0.00017325017325017325</v>
      </c>
    </row>
    <row r="63" spans="1:17" ht="15" thickBot="1">
      <c r="A63" s="91" t="s">
        <v>82</v>
      </c>
      <c r="B63" s="71">
        <v>23</v>
      </c>
      <c r="C63" s="71">
        <v>1324</v>
      </c>
      <c r="D63" s="71">
        <v>1597</v>
      </c>
      <c r="E63" s="71">
        <v>803</v>
      </c>
      <c r="F63" s="71">
        <v>327</v>
      </c>
      <c r="G63" s="71">
        <v>208</v>
      </c>
      <c r="H63" s="74">
        <v>4282</v>
      </c>
      <c r="J63" s="92" t="s">
        <v>82</v>
      </c>
      <c r="K63" s="72">
        <v>0.9583333333333334</v>
      </c>
      <c r="L63" s="72">
        <v>0.722707423580786</v>
      </c>
      <c r="M63" s="72">
        <v>0.7190454750112562</v>
      </c>
      <c r="N63" s="72">
        <v>0.7633079847908745</v>
      </c>
      <c r="O63" s="72">
        <v>0.8449612403100775</v>
      </c>
      <c r="P63" s="72">
        <v>0.8125</v>
      </c>
      <c r="Q63" s="146">
        <v>0.7418572418572419</v>
      </c>
    </row>
    <row r="64" spans="1:8" ht="15.75" thickBot="1">
      <c r="A64" s="93" t="s">
        <v>42</v>
      </c>
      <c r="B64" s="94">
        <v>24</v>
      </c>
      <c r="C64" s="94">
        <v>1832</v>
      </c>
      <c r="D64" s="94">
        <v>2221</v>
      </c>
      <c r="E64" s="94">
        <v>1052</v>
      </c>
      <c r="F64" s="94">
        <v>387</v>
      </c>
      <c r="G64" s="94">
        <v>256</v>
      </c>
      <c r="H64" s="96">
        <v>5772</v>
      </c>
    </row>
    <row r="67" ht="15.75" thickBot="1">
      <c r="A67" s="177" t="s">
        <v>52</v>
      </c>
    </row>
    <row r="68" spans="1:17" ht="15">
      <c r="A68" s="86" t="s">
        <v>153</v>
      </c>
      <c r="B68" s="70" t="s">
        <v>155</v>
      </c>
      <c r="C68" s="70" t="s">
        <v>156</v>
      </c>
      <c r="D68" s="70" t="s">
        <v>157</v>
      </c>
      <c r="E68" s="70" t="s">
        <v>158</v>
      </c>
      <c r="F68" s="70" t="s">
        <v>159</v>
      </c>
      <c r="G68" s="70" t="s">
        <v>160</v>
      </c>
      <c r="H68" s="73" t="s">
        <v>48</v>
      </c>
      <c r="J68" s="86" t="s">
        <v>187</v>
      </c>
      <c r="K68" s="70" t="s">
        <v>155</v>
      </c>
      <c r="L68" s="70" t="s">
        <v>156</v>
      </c>
      <c r="M68" s="70" t="s">
        <v>157</v>
      </c>
      <c r="N68" s="70" t="s">
        <v>158</v>
      </c>
      <c r="O68" s="70" t="s">
        <v>159</v>
      </c>
      <c r="P68" s="70" t="s">
        <v>160</v>
      </c>
      <c r="Q68" s="73" t="s">
        <v>48</v>
      </c>
    </row>
    <row r="69" spans="1:17" ht="15">
      <c r="A69" s="91" t="s">
        <v>56</v>
      </c>
      <c r="B69" s="71">
        <v>1</v>
      </c>
      <c r="C69" s="71">
        <v>1170</v>
      </c>
      <c r="D69" s="71">
        <v>1471</v>
      </c>
      <c r="E69" s="71">
        <v>752</v>
      </c>
      <c r="F69" s="71">
        <v>284</v>
      </c>
      <c r="G69" s="71">
        <v>184</v>
      </c>
      <c r="H69" s="74">
        <v>3862</v>
      </c>
      <c r="J69" s="91" t="s">
        <v>56</v>
      </c>
      <c r="K69" s="80">
        <v>0.041666666666666664</v>
      </c>
      <c r="L69" s="80">
        <v>0.638646288209607</v>
      </c>
      <c r="M69" s="80">
        <v>0.6623142728500675</v>
      </c>
      <c r="N69" s="80">
        <v>0.714828897338403</v>
      </c>
      <c r="O69" s="80">
        <v>0.7338501291989664</v>
      </c>
      <c r="P69" s="80">
        <v>0.71875</v>
      </c>
      <c r="Q69" s="145">
        <v>0.6690921690921691</v>
      </c>
    </row>
    <row r="70" spans="1:17" ht="15">
      <c r="A70" s="91" t="s">
        <v>57</v>
      </c>
      <c r="B70" s="71"/>
      <c r="C70" s="71">
        <v>51</v>
      </c>
      <c r="D70" s="71">
        <v>69</v>
      </c>
      <c r="E70" s="71">
        <v>38</v>
      </c>
      <c r="F70" s="71">
        <v>16</v>
      </c>
      <c r="G70" s="71">
        <v>9</v>
      </c>
      <c r="H70" s="74">
        <v>183</v>
      </c>
      <c r="J70" s="91" t="s">
        <v>57</v>
      </c>
      <c r="K70" s="80">
        <v>0</v>
      </c>
      <c r="L70" s="80">
        <v>0.027838427947598252</v>
      </c>
      <c r="M70" s="80">
        <v>0.031067086897793788</v>
      </c>
      <c r="N70" s="80">
        <v>0.03612167300380228</v>
      </c>
      <c r="O70" s="80">
        <v>0.041343669250646</v>
      </c>
      <c r="P70" s="80">
        <v>0.03515625</v>
      </c>
      <c r="Q70" s="145">
        <v>0.03170478170478171</v>
      </c>
    </row>
    <row r="71" spans="1:17" ht="15" thickBot="1">
      <c r="A71" s="91" t="s">
        <v>82</v>
      </c>
      <c r="B71" s="71">
        <v>23</v>
      </c>
      <c r="C71" s="71">
        <v>611</v>
      </c>
      <c r="D71" s="71">
        <v>681</v>
      </c>
      <c r="E71" s="71">
        <v>262</v>
      </c>
      <c r="F71" s="71">
        <v>87</v>
      </c>
      <c r="G71" s="71">
        <v>63</v>
      </c>
      <c r="H71" s="74">
        <v>1727</v>
      </c>
      <c r="J71" s="92" t="s">
        <v>82</v>
      </c>
      <c r="K71" s="72">
        <v>0.9583333333333334</v>
      </c>
      <c r="L71" s="72">
        <v>0.3335152838427948</v>
      </c>
      <c r="M71" s="72">
        <v>0.3066186402521387</v>
      </c>
      <c r="N71" s="72">
        <v>0.24904942965779467</v>
      </c>
      <c r="O71" s="72">
        <v>0.2248062015503876</v>
      </c>
      <c r="P71" s="72">
        <v>0.24609375</v>
      </c>
      <c r="Q71" s="146">
        <v>0.2992030492030492</v>
      </c>
    </row>
    <row r="72" spans="1:8" ht="15.75" thickBot="1">
      <c r="A72" s="93" t="s">
        <v>42</v>
      </c>
      <c r="B72" s="94">
        <v>24</v>
      </c>
      <c r="C72" s="94">
        <v>1832</v>
      </c>
      <c r="D72" s="94">
        <v>2221</v>
      </c>
      <c r="E72" s="94">
        <v>1052</v>
      </c>
      <c r="F72" s="94">
        <v>387</v>
      </c>
      <c r="G72" s="94">
        <v>256</v>
      </c>
      <c r="H72" s="96">
        <v>5772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H16"/>
  <sheetViews>
    <sheetView zoomScalePageLayoutView="0" workbookViewId="0" topLeftCell="A1">
      <selection activeCell="D10" sqref="D10"/>
    </sheetView>
  </sheetViews>
  <sheetFormatPr defaultColWidth="8.88671875" defaultRowHeight="15"/>
  <cols>
    <col min="1" max="16384" width="8.88671875" style="142" customWidth="1"/>
  </cols>
  <sheetData>
    <row r="2" ht="15" thickBot="1"/>
    <row r="3" spans="1:8" ht="62.25">
      <c r="A3" s="144" t="s">
        <v>161</v>
      </c>
      <c r="B3" s="78" t="s">
        <v>162</v>
      </c>
      <c r="C3" s="78" t="s">
        <v>163</v>
      </c>
      <c r="D3" s="78" t="s">
        <v>164</v>
      </c>
      <c r="E3" s="78" t="s">
        <v>165</v>
      </c>
      <c r="F3" s="78" t="s">
        <v>166</v>
      </c>
      <c r="G3" s="78" t="s">
        <v>167</v>
      </c>
      <c r="H3" s="87" t="s">
        <v>48</v>
      </c>
    </row>
    <row r="4" spans="1:8" ht="15">
      <c r="A4" s="210" t="s">
        <v>168</v>
      </c>
      <c r="B4" s="89">
        <v>2015</v>
      </c>
      <c r="C4" s="183"/>
      <c r="D4" s="183"/>
      <c r="E4" s="183">
        <v>4</v>
      </c>
      <c r="F4" s="183">
        <v>2</v>
      </c>
      <c r="G4" s="183">
        <v>1</v>
      </c>
      <c r="H4" s="184">
        <v>7</v>
      </c>
    </row>
    <row r="5" spans="1:8" ht="15">
      <c r="A5" s="210"/>
      <c r="B5" s="89">
        <v>2016</v>
      </c>
      <c r="C5" s="183"/>
      <c r="D5" s="183">
        <v>1</v>
      </c>
      <c r="E5" s="183"/>
      <c r="F5" s="183"/>
      <c r="G5" s="183"/>
      <c r="H5" s="184">
        <v>1</v>
      </c>
    </row>
    <row r="6" spans="1:8" ht="15">
      <c r="A6" s="210" t="s">
        <v>111</v>
      </c>
      <c r="B6" s="89">
        <v>2015</v>
      </c>
      <c r="C6" s="183"/>
      <c r="D6" s="183"/>
      <c r="E6" s="183">
        <v>163</v>
      </c>
      <c r="F6" s="183">
        <v>16</v>
      </c>
      <c r="G6" s="183">
        <v>34</v>
      </c>
      <c r="H6" s="184">
        <v>213</v>
      </c>
    </row>
    <row r="7" spans="1:8" ht="15" thickBot="1">
      <c r="A7" s="211"/>
      <c r="B7" s="185">
        <v>2016</v>
      </c>
      <c r="C7" s="186">
        <v>5</v>
      </c>
      <c r="D7" s="186">
        <v>187</v>
      </c>
      <c r="E7" s="186">
        <v>45</v>
      </c>
      <c r="F7" s="186">
        <v>2</v>
      </c>
      <c r="G7" s="186">
        <v>6</v>
      </c>
      <c r="H7" s="187">
        <v>245</v>
      </c>
    </row>
    <row r="11" ht="15" thickBot="1"/>
    <row r="12" spans="1:8" ht="62.25">
      <c r="A12" s="144" t="s">
        <v>161</v>
      </c>
      <c r="B12" s="78" t="s">
        <v>162</v>
      </c>
      <c r="C12" s="78" t="s">
        <v>163</v>
      </c>
      <c r="D12" s="78" t="s">
        <v>164</v>
      </c>
      <c r="E12" s="78" t="s">
        <v>165</v>
      </c>
      <c r="F12" s="78" t="s">
        <v>166</v>
      </c>
      <c r="G12" s="78" t="s">
        <v>167</v>
      </c>
      <c r="H12" s="87" t="s">
        <v>48</v>
      </c>
    </row>
    <row r="13" spans="1:8" ht="15">
      <c r="A13" s="212" t="s">
        <v>168</v>
      </c>
      <c r="B13" s="143">
        <v>2015</v>
      </c>
      <c r="C13" s="188"/>
      <c r="D13" s="188"/>
      <c r="E13" s="188">
        <f>E4/H4</f>
        <v>0.5714285714285714</v>
      </c>
      <c r="F13" s="188">
        <f>F4/H4</f>
        <v>0.2857142857142857</v>
      </c>
      <c r="G13" s="188">
        <f>G4/H4</f>
        <v>0.14285714285714285</v>
      </c>
      <c r="H13" s="189">
        <f>H4/H4</f>
        <v>1</v>
      </c>
    </row>
    <row r="14" spans="1:8" ht="15">
      <c r="A14" s="213"/>
      <c r="B14" s="143">
        <v>2016</v>
      </c>
      <c r="C14" s="188"/>
      <c r="D14" s="188">
        <f>D5/H5</f>
        <v>1</v>
      </c>
      <c r="E14" s="188"/>
      <c r="F14" s="188"/>
      <c r="G14" s="188"/>
      <c r="H14" s="189"/>
    </row>
    <row r="15" spans="1:8" ht="15">
      <c r="A15" s="212" t="s">
        <v>111</v>
      </c>
      <c r="B15" s="143">
        <v>2015</v>
      </c>
      <c r="C15" s="188"/>
      <c r="D15" s="188"/>
      <c r="E15" s="188">
        <f>E6/H6</f>
        <v>0.7652582159624414</v>
      </c>
      <c r="F15" s="188">
        <f>F6/H6</f>
        <v>0.07511737089201878</v>
      </c>
      <c r="G15" s="188">
        <f>G6/H6</f>
        <v>0.1596244131455399</v>
      </c>
      <c r="H15" s="189">
        <f>H6/H6</f>
        <v>1</v>
      </c>
    </row>
    <row r="16" spans="1:8" ht="15" thickBot="1">
      <c r="A16" s="214"/>
      <c r="B16" s="185">
        <v>2016</v>
      </c>
      <c r="C16" s="190">
        <f>C7/H7</f>
        <v>0.02040816326530612</v>
      </c>
      <c r="D16" s="190">
        <f>D7/H7</f>
        <v>0.763265306122449</v>
      </c>
      <c r="E16" s="190">
        <f>E7/H7</f>
        <v>0.1836734693877551</v>
      </c>
      <c r="F16" s="190">
        <f>F7/H7</f>
        <v>0.00816326530612245</v>
      </c>
      <c r="G16" s="190">
        <f>G7/H7</f>
        <v>0.024489795918367346</v>
      </c>
      <c r="H16" s="191">
        <f>H7/H7</f>
        <v>1</v>
      </c>
    </row>
  </sheetData>
  <sheetProtection/>
  <mergeCells count="4">
    <mergeCell ref="A4:A5"/>
    <mergeCell ref="A6:A7"/>
    <mergeCell ref="A13:A14"/>
    <mergeCell ref="A15:A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Norfolk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McGiffin, Alison</dc:creator>
  <cp:keywords/>
  <dc:description/>
  <cp:lastModifiedBy>Gunn, Liz</cp:lastModifiedBy>
  <cp:lastPrinted>2017-01-16T09:57:15Z</cp:lastPrinted>
  <dcterms:created xsi:type="dcterms:W3CDTF">2015-01-14T14:28:33Z</dcterms:created>
  <dcterms:modified xsi:type="dcterms:W3CDTF">2017-04-11T13:03:59Z</dcterms:modified>
  <cp:category/>
  <cp:version/>
  <cp:contentType/>
  <cp:contentStatus/>
</cp:coreProperties>
</file>