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vangeline.coe\Downloads\"/>
    </mc:Choice>
  </mc:AlternateContent>
  <xr:revisionPtr revIDLastSave="0" documentId="13_ncr:1_{0666C4D2-EAD1-4E4C-BDF5-4D4B5F8960D6}" xr6:coauthVersionLast="47" xr6:coauthVersionMax="47" xr10:uidLastSave="{00000000-0000-0000-0000-000000000000}"/>
  <bookViews>
    <workbookView xWindow="-120" yWindow="-120" windowWidth="29040" windowHeight="15840" xr2:uid="{6B14509C-E933-463F-BD57-3E75656B2EDF}"/>
  </bookViews>
  <sheets>
    <sheet name="Contents" sheetId="6" r:id="rId1"/>
    <sheet name="Quarter 1 (Q1)" sheetId="1" r:id="rId2"/>
    <sheet name="Quarter 2 (Q2)" sheetId="2" r:id="rId3"/>
    <sheet name="Quarter 3 (Q3)" sheetId="3" r:id="rId4"/>
    <sheet name="Quarter 4 (Q4)" sheetId="4" r:id="rId5"/>
    <sheet name="2022 total" sheetId="5" r:id="rId6"/>
  </sheets>
  <definedNames>
    <definedName name="Fruit_discarded_in_Q1_2022">'Quarter 1 (Q1)'!$A$11</definedName>
    <definedName name="Fruit_discarded_in_Q2_2022">'Quarter 2 (Q2)'!$A$11</definedName>
    <definedName name="Fruit_discarded_in_Q3_2022">'Quarter 3 (Q3)'!$A$11</definedName>
    <definedName name="Fruit_discarded_in_Q4_2022">'Quarter 4 (Q4)'!$A$11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 l="1"/>
  <c r="C33" i="5" s="1"/>
  <c r="B3" i="5"/>
  <c r="C24" i="4"/>
  <c r="B24" i="4"/>
  <c r="C23" i="4"/>
  <c r="B23" i="4"/>
  <c r="D19" i="4"/>
  <c r="C36" i="5" s="1"/>
  <c r="C19" i="4"/>
  <c r="B36" i="5" s="1"/>
  <c r="D9" i="4"/>
  <c r="C6" i="5" s="1"/>
  <c r="C9" i="4"/>
  <c r="B6" i="5" s="1"/>
  <c r="C24" i="3"/>
  <c r="B24" i="3"/>
  <c r="C23" i="3"/>
  <c r="B23" i="3"/>
  <c r="D19" i="3"/>
  <c r="C35" i="5" s="1"/>
  <c r="C19" i="3"/>
  <c r="B35" i="5" s="1"/>
  <c r="D9" i="3"/>
  <c r="C5" i="5" s="1"/>
  <c r="C9" i="3"/>
  <c r="B5" i="5" s="1"/>
  <c r="C24" i="2"/>
  <c r="B24" i="2"/>
  <c r="C23" i="2"/>
  <c r="B23" i="2"/>
  <c r="D19" i="2"/>
  <c r="C34" i="5" s="1"/>
  <c r="C19" i="2"/>
  <c r="B34" i="5" s="1"/>
  <c r="D9" i="2"/>
  <c r="C4" i="5" s="1"/>
  <c r="C9" i="2"/>
  <c r="B4" i="5" s="1"/>
  <c r="C24" i="1"/>
  <c r="B24" i="1"/>
  <c r="C23" i="1"/>
  <c r="B23" i="1"/>
  <c r="C9" i="1"/>
  <c r="D9" i="1"/>
  <c r="C3" i="5" s="1"/>
  <c r="C19" i="1"/>
  <c r="B33" i="5" s="1"/>
  <c r="C25" i="1" l="1"/>
  <c r="B25" i="1"/>
  <c r="C25" i="3"/>
  <c r="C37" i="5"/>
  <c r="C62" i="5" s="1"/>
  <c r="B37" i="5"/>
  <c r="B62" i="5" s="1"/>
  <c r="C7" i="5"/>
  <c r="C61" i="5" s="1"/>
  <c r="B7" i="5"/>
  <c r="B61" i="5" s="1"/>
  <c r="B25" i="4"/>
  <c r="C25" i="4"/>
  <c r="B25" i="3"/>
  <c r="C25" i="2"/>
  <c r="B25" i="2"/>
  <c r="C63" i="5" l="1"/>
  <c r="B63" i="5"/>
</calcChain>
</file>

<file path=xl/sharedStrings.xml><?xml version="1.0" encoding="utf-8"?>
<sst xmlns="http://schemas.openxmlformats.org/spreadsheetml/2006/main" count="290" uniqueCount="73">
  <si>
    <t>Contents</t>
  </si>
  <si>
    <t>Table 1: The amount of fruit we purchased in Quarter 1 (Q1) 2022.</t>
  </si>
  <si>
    <t>Notes</t>
  </si>
  <si>
    <t>Raspberries</t>
  </si>
  <si>
    <t>Berries</t>
  </si>
  <si>
    <t>None</t>
  </si>
  <si>
    <t>Cranberries</t>
  </si>
  <si>
    <t>Stawberries</t>
  </si>
  <si>
    <t>We got a discount due to underipe products</t>
  </si>
  <si>
    <t>Oranges</t>
  </si>
  <si>
    <t>Citrus fruit</t>
  </si>
  <si>
    <t>Lemons</t>
  </si>
  <si>
    <t>Bananas</t>
  </si>
  <si>
    <t>Tropical fruit</t>
  </si>
  <si>
    <t>Not applicable</t>
  </si>
  <si>
    <t>Reason</t>
  </si>
  <si>
    <t>Mould was detected</t>
  </si>
  <si>
    <t>None were discarded</t>
  </si>
  <si>
    <t>Some were not ripe enough to use</t>
  </si>
  <si>
    <t>All were discarded due to disease</t>
  </si>
  <si>
    <t>Purchased</t>
  </si>
  <si>
    <t>Discarded</t>
  </si>
  <si>
    <t>Table 4: The amount of fruit we purchased in Quarter 2 (Q2) 2022.</t>
  </si>
  <si>
    <t>Make sure they are ripe enough.</t>
  </si>
  <si>
    <t>A few were too badly bruised to use</t>
  </si>
  <si>
    <t>Some were discarded due to disease</t>
  </si>
  <si>
    <t>Table 7: The amount of fruit we purchased in Quarter 3 (Q3) 2022.</t>
  </si>
  <si>
    <t>We received a discount to purchase more</t>
  </si>
  <si>
    <t>A few were discarded due to severe bruising</t>
  </si>
  <si>
    <t>Table 10: The amount of fruit we purchased in Quarter 4 (Q4) 2022.</t>
  </si>
  <si>
    <t>Supply shortages on the other end</t>
  </si>
  <si>
    <t>Most were lost due to disease</t>
  </si>
  <si>
    <t>Quarter</t>
  </si>
  <si>
    <t>Full results</t>
  </si>
  <si>
    <t>Quarter 1</t>
  </si>
  <si>
    <t>Q1 breakdown of fruit we purchased</t>
  </si>
  <si>
    <t>Quarter 2</t>
  </si>
  <si>
    <t>Q2 breakdown of fruit we purchased</t>
  </si>
  <si>
    <t>Quarter 3</t>
  </si>
  <si>
    <t>Q3 breakdown of fruit we purchased</t>
  </si>
  <si>
    <t>Quarter 4</t>
  </si>
  <si>
    <t>Q4 breakdown of fruit we purchased</t>
  </si>
  <si>
    <t>Q1 breakdown of fruit we discarded</t>
  </si>
  <si>
    <t>Q2 breakdown of fruit we discarded</t>
  </si>
  <si>
    <t>Q3 breakdown of fruit we discarded</t>
  </si>
  <si>
    <t>Q4 breakdown of fruit we discarded</t>
  </si>
  <si>
    <t>Cost (pounds - £)</t>
  </si>
  <si>
    <t>Volume (kilograms)</t>
  </si>
  <si>
    <t>This spreadsheet shows our fruit data for 2022. It includes how much fruit we purchased and discarded.
There are six sheets in total, including this one. There is one sheet for each quarter and one for the whole year.</t>
  </si>
  <si>
    <t>Fruit type</t>
  </si>
  <si>
    <t>Fruit name</t>
  </si>
  <si>
    <t>All</t>
  </si>
  <si>
    <t>Quarter 1 (Q1)</t>
  </si>
  <si>
    <t>Quarter 2 (Q2)</t>
  </si>
  <si>
    <t>Quarter 3 (Q3)</t>
  </si>
  <si>
    <t>Quarter 4 (Q4)</t>
  </si>
  <si>
    <t>2022 total</t>
  </si>
  <si>
    <t>Table 2: The amount of fruit we discarded in Q1 2022.</t>
  </si>
  <si>
    <t>We bought more due to a special offer</t>
  </si>
  <si>
    <t>Table 3: The net amount of fruit available to use in Q1 2022.</t>
  </si>
  <si>
    <t>Available</t>
  </si>
  <si>
    <t>Fruit status</t>
  </si>
  <si>
    <t>Table 5: The amount of fruit we discarded in Q2 2022.</t>
  </si>
  <si>
    <t>Table 8: The amount of fruit we discarded in Q3 2022.</t>
  </si>
  <si>
    <t>Table 11: The amount of fruit we discarded in Q4 2022.</t>
  </si>
  <si>
    <t>Table 6: The net amount of fruit available to use in Q2 2022.</t>
  </si>
  <si>
    <t>Table 9: The net amount of fruit available to use in Q3 2022.</t>
  </si>
  <si>
    <t>Table 12: The net amount of fruit available to use in Q4 2022.</t>
  </si>
  <si>
    <t>Table 14: The amount of fruit we discarded in 2022.</t>
  </si>
  <si>
    <t>Table 13: The amount of fruit we purchased in 2022 per quarter.</t>
  </si>
  <si>
    <t>Table 15: The net amount of fruit available to use in 2022.</t>
  </si>
  <si>
    <t>Chart 1: The amount of fruit purchased in 2022 per quarter. The graph shows some of the data recorded in Table 13.</t>
  </si>
  <si>
    <t>Chart 2: The amount of fruit discarded in 2022 per quarter. The graph shows some of the data recorded in Table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</si>
</sst>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Arial"/>
      <family val="2"/>
    </font>
    <font>
      <sz val="12"/>
      <color theme="1"/>
      <name val="Arial"/>
      <family val="2"/>
    </font>
    <font>
      <u/>
      <sz val="12"/>
      <color theme="10"/>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1" fillId="0" borderId="0" xfId="0" applyFont="1"/>
    <xf numFmtId="0" fontId="2" fillId="0" borderId="0" xfId="0" applyFont="1" applyAlignment="1">
      <alignment vertical="top" wrapText="1"/>
    </xf>
    <xf numFmtId="0" fontId="3" fillId="0" borderId="0" xfId="1"/>
    <xf numFmtId="0" fontId="2" fillId="0" borderId="0" xfId="0" applyFont="1"/>
    <xf numFmtId="0" fontId="4" fillId="0" borderId="0" xfId="0" applyFont="1"/>
  </cellXfs>
  <cellStyles count="2">
    <cellStyle name="Hyperlink" xfId="1" builtinId="8" customBuiltin="1"/>
    <cellStyle name="Normal" xfId="0" builtinId="0"/>
  </cellStyles>
  <dxfs count="93">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colors>
    <mruColors>
      <color rgb="FF4700B0"/>
      <color rgb="FFA91717"/>
      <color rgb="FF886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9525</xdr:rowOff>
    </xdr:from>
    <xdr:to>
      <xdr:col>3</xdr:col>
      <xdr:colOff>1645502</xdr:colOff>
      <xdr:row>29</xdr:row>
      <xdr:rowOff>0</xdr:rowOff>
    </xdr:to>
    <xdr:pic>
      <xdr:nvPicPr>
        <xdr:cNvPr id="7" name="Picture 6" descr="Chart 1">
          <a:extLst>
            <a:ext uri="{FF2B5EF4-FFF2-40B4-BE49-F238E27FC236}">
              <a16:creationId xmlns:a16="http://schemas.microsoft.com/office/drawing/2014/main" id="{A405B9D3-4673-DA79-743C-CE5B0B52E444}"/>
            </a:ext>
          </a:extLst>
        </xdr:cNvPr>
        <xdr:cNvPicPr>
          <a:picLocks noChangeAspect="1"/>
        </xdr:cNvPicPr>
      </xdr:nvPicPr>
      <xdr:blipFill>
        <a:blip xmlns:r="http://schemas.openxmlformats.org/officeDocument/2006/relationships" r:embed="rId1"/>
        <a:stretch>
          <a:fillRect/>
        </a:stretch>
      </xdr:blipFill>
      <xdr:spPr>
        <a:xfrm>
          <a:off x="0" y="1771650"/>
          <a:ext cx="6303227" cy="3800475"/>
        </a:xfrm>
        <a:prstGeom prst="rect">
          <a:avLst/>
        </a:prstGeom>
      </xdr:spPr>
    </xdr:pic>
    <xdr:clientData/>
  </xdr:twoCellAnchor>
  <xdr:twoCellAnchor editAs="oneCell">
    <xdr:from>
      <xdr:col>0</xdr:col>
      <xdr:colOff>0</xdr:colOff>
      <xdr:row>39</xdr:row>
      <xdr:rowOff>0</xdr:rowOff>
    </xdr:from>
    <xdr:to>
      <xdr:col>3</xdr:col>
      <xdr:colOff>1603410</xdr:colOff>
      <xdr:row>56</xdr:row>
      <xdr:rowOff>187749</xdr:rowOff>
    </xdr:to>
    <xdr:pic>
      <xdr:nvPicPr>
        <xdr:cNvPr id="9" name="Picture 8" descr="Chart 2">
          <a:extLst>
            <a:ext uri="{FF2B5EF4-FFF2-40B4-BE49-F238E27FC236}">
              <a16:creationId xmlns:a16="http://schemas.microsoft.com/office/drawing/2014/main" id="{09A31F43-30DB-5444-A50F-FACC6DA776DF}"/>
            </a:ext>
          </a:extLst>
        </xdr:cNvPr>
        <xdr:cNvPicPr>
          <a:picLocks noChangeAspect="1"/>
        </xdr:cNvPicPr>
      </xdr:nvPicPr>
      <xdr:blipFill>
        <a:blip xmlns:r="http://schemas.openxmlformats.org/officeDocument/2006/relationships" r:embed="rId2"/>
        <a:stretch>
          <a:fillRect/>
        </a:stretch>
      </xdr:blipFill>
      <xdr:spPr>
        <a:xfrm>
          <a:off x="0" y="7524750"/>
          <a:ext cx="6261135" cy="34262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4E9375-09C4-46D6-B24C-DEE984860F75}" name="Table_1_The_amount_of_fruit_we_purchased_in_Q1_2022" displayName="Table_1_The_amount_of_fruit_we_purchased_in_Q1_2022" ref="A2:E9" totalsRowShown="0" headerRowDxfId="92" dataDxfId="91">
  <autoFilter ref="A2:E9" xr:uid="{6A4E9375-09C4-46D6-B24C-DEE984860F75}"/>
  <tableColumns count="5">
    <tableColumn id="1" xr3:uid="{55ECFF30-893D-473C-AA70-DC7DD3D8D24B}" name="Fruit name" dataDxfId="90"/>
    <tableColumn id="2" xr3:uid="{66CAFDFD-A861-4874-8984-04EF511F8307}" name="Fruit type" dataDxfId="89"/>
    <tableColumn id="3" xr3:uid="{0B15597C-77BD-4C9D-889E-D21383CF62AA}" name="Volume (kilograms)" dataDxfId="88"/>
    <tableColumn id="6" xr3:uid="{5E9408D0-5E31-4363-BD50-A715A568D120}" name="Cost (pounds - £)" dataDxfId="87"/>
    <tableColumn id="4" xr3:uid="{B59C7B39-02C9-4302-BE91-3607725ECD09}" name="Notes" dataDxfId="86"/>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B0F672E-FEAA-4B93-82E8-0EC240B900C0}" name="Table_10_The_amount_of_fruit_we_purchased_in_Q4_2022" displayName="Table_10_The_amount_of_fruit_we_purchased_in_Q4_2022" ref="A2:E9" totalsRowShown="0" headerRowDxfId="35" dataDxfId="34">
  <autoFilter ref="A2:E9" xr:uid="{FB0F672E-FEAA-4B93-82E8-0EC240B900C0}"/>
  <tableColumns count="5">
    <tableColumn id="1" xr3:uid="{9D770AA2-C3E2-4EC8-AC18-FC735835B516}" name="Fruit name" dataDxfId="33"/>
    <tableColumn id="2" xr3:uid="{730908BD-3B5E-4520-8215-FE876A0319E0}" name="Fruit type" dataDxfId="32"/>
    <tableColumn id="3" xr3:uid="{51FD0E46-8B41-44A7-8457-8F2D14D76E61}" name="Volume (kilograms)" dataDxfId="31"/>
    <tableColumn id="6" xr3:uid="{E691DD91-07E0-489F-AE94-8ADF3BFBC663}" name="Cost (pounds - £)" dataDxfId="30"/>
    <tableColumn id="4" xr3:uid="{F609B009-491A-49B4-BD68-4C4C24778C05}" name="Notes" dataDxfId="29"/>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218DA9-2D51-4B21-9613-DBDF98FE4281}" name="Table_11_The_amount_of_fruit_discarded_in_Q4_2022" displayName="Table_11_The_amount_of_fruit_discarded_in_Q4_2022" ref="A12:E19" totalsRowShown="0" headerRowDxfId="28" dataDxfId="27">
  <autoFilter ref="A12:E19" xr:uid="{97218DA9-2D51-4B21-9613-DBDF98FE4281}"/>
  <tableColumns count="5">
    <tableColumn id="1" xr3:uid="{2F54C4CD-2086-4857-B27F-EF4EB2991878}" name="Fruit name" dataDxfId="26"/>
    <tableColumn id="2" xr3:uid="{F2674E70-4E2E-4966-BD96-6247BCA508A4}" name="Fruit type" dataDxfId="25"/>
    <tableColumn id="3" xr3:uid="{6F7FC8A1-E338-46EC-AA34-AA1A71EE8524}" name="Volume (kilograms)" dataDxfId="24"/>
    <tableColumn id="6" xr3:uid="{EC3A6BD3-8B23-498E-A975-F86D9C8E4764}" name="Cost (pounds - £)" dataDxfId="23"/>
    <tableColumn id="4" xr3:uid="{5D3CDAD7-1C51-4DE3-859A-0166A889E41D}" name="Reason" dataDxfId="22"/>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9A77F6-450F-4E65-9C2A-A2138D2D3FA9}" name="Table_12_The_net_amount_of_fruit_available_to_use_in_Q4_2022" displayName="Table_12_The_net_amount_of_fruit_available_to_use_in_Q4_2022" ref="A22:C25" totalsRowShown="0" headerRowDxfId="21" dataDxfId="20">
  <autoFilter ref="A22:C25" xr:uid="{829A77F6-450F-4E65-9C2A-A2138D2D3FA9}">
    <filterColumn colId="0" hiddenButton="1"/>
    <filterColumn colId="1" hiddenButton="1"/>
    <filterColumn colId="2" hiddenButton="1"/>
  </autoFilter>
  <tableColumns count="3">
    <tableColumn id="1" xr3:uid="{D704AF9D-1033-4A33-ADED-272131AE41D1}" name="Fruit status" dataDxfId="19"/>
    <tableColumn id="3" xr3:uid="{A898E625-F88D-4529-B6A5-2B88D2291015}" name="Volume (kilograms)" dataDxfId="18"/>
    <tableColumn id="6" xr3:uid="{A2454463-9438-4CEB-94CF-4082191D0ADD}" name="Cost (pounds - £)" dataDxfId="17"/>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96417F8-8B49-4F41-AA62-DADACF445C49}" name="Table_13_The_amount_of_fruit_we_purchased_in_2022_per_quarter" displayName="Table_13_The_amount_of_fruit_we_purchased_in_2022_per_quarter" ref="A2:D7" totalsRowShown="0" headerRowDxfId="16" dataDxfId="15">
  <autoFilter ref="A2:D7" xr:uid="{E96417F8-8B49-4F41-AA62-DADACF445C49}"/>
  <tableColumns count="4">
    <tableColumn id="1" xr3:uid="{49AB3AC4-E742-4EDB-AF98-1CD7378897A7}" name="Quarter" dataDxfId="14"/>
    <tableColumn id="3" xr3:uid="{72ABA975-D0A8-47B1-A9E5-40DCFFBF2A97}" name="Volume (kilograms)" dataDxfId="13"/>
    <tableColumn id="6" xr3:uid="{1FE4B085-66A8-4353-BFA3-FE0C233AB823}" name="Cost (pounds - £)" dataDxfId="12"/>
    <tableColumn id="4" xr3:uid="{D5B7B5A0-B389-4102-9DED-C907FB7E59F5}" name="Full results" dataDxfId="11"/>
  </tableColumns>
  <tableStyleInfo name="TableStyleMedium1"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36A8F54-E89B-46D4-8092-6B9D83D82307}" name="Table_14_The_amount_of_fruit_we_discarded_in_2022" displayName="Table_14_The_amount_of_fruit_we_discarded_in_2022" ref="A32:D37" totalsRowShown="0" headerRowDxfId="10" dataDxfId="9">
  <autoFilter ref="A32:D37" xr:uid="{236A8F54-E89B-46D4-8092-6B9D83D82307}"/>
  <tableColumns count="4">
    <tableColumn id="1" xr3:uid="{91C62970-F674-41AA-88E1-9296B1B9F181}" name="Quarter" dataDxfId="8"/>
    <tableColumn id="3" xr3:uid="{B9E0703B-D167-45AA-B1B8-A75CD4E64994}" name="Volume (kilograms)" dataDxfId="7"/>
    <tableColumn id="6" xr3:uid="{BE837EA7-7879-48B4-A0BB-0965A415629F}" name="Cost (pounds - £)" dataDxfId="6"/>
    <tableColumn id="4" xr3:uid="{86430E9E-8418-4253-BC67-1A7548A01F46}" name="Full results" dataDxfId="5"/>
  </tableColumns>
  <tableStyleInfo name="TableStyleMedium1"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A06B34A-99FE-418E-AE2A-0EE5D5CB6C7C}" name="Table_15_The_net_amount_of_fruit_available_to_use_in_2022" displayName="Table_15_The_net_amount_of_fruit_available_to_use_in_2022" ref="A60:C63" totalsRowShown="0" headerRowDxfId="4" dataDxfId="3">
  <autoFilter ref="A60:C63" xr:uid="{EA06B34A-99FE-418E-AE2A-0EE5D5CB6C7C}">
    <filterColumn colId="0" hiddenButton="1"/>
    <filterColumn colId="1" hiddenButton="1"/>
    <filterColumn colId="2" hiddenButton="1"/>
  </autoFilter>
  <tableColumns count="3">
    <tableColumn id="1" xr3:uid="{5D8E9A69-D081-4153-B95A-661F2AF39CD0}" name="Fruit status" dataDxfId="2"/>
    <tableColumn id="3" xr3:uid="{F0B70E24-7B57-42D7-A4F5-80E3E22D2E53}" name="Volume (kilograms)" dataDxfId="1"/>
    <tableColumn id="6" xr3:uid="{017C72FF-B767-47A7-9F3B-0841D04AF171}" name="Cost (pounds - £)"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AFE352-AB9D-42A2-96D1-2A2F0DE508A2}" name="Table_2_The_amount_of_fruit_we_discarded_in_Q1_2022" displayName="Table_2_The_amount_of_fruit_we_discarded_in_Q1_2022" ref="A12:E19" totalsRowShown="0" headerRowDxfId="85" dataDxfId="84">
  <autoFilter ref="A12:E19" xr:uid="{A3AFE352-AB9D-42A2-96D1-2A2F0DE508A2}"/>
  <tableColumns count="5">
    <tableColumn id="1" xr3:uid="{B8E6CE6F-453D-4094-8799-338E192D9B72}" name="Fruit name" dataDxfId="83"/>
    <tableColumn id="2" xr3:uid="{B9406EBF-AACA-459A-8300-7EFFEE2AFCF0}" name="Fruit type" dataDxfId="82"/>
    <tableColumn id="3" xr3:uid="{C4564C65-BE5E-444D-A20F-59C4B66A4EB6}" name="Volume (kilograms)" dataDxfId="81"/>
    <tableColumn id="6" xr3:uid="{D50E51C9-2873-4B2F-95DE-84B91393DB87}" name="Cost (pounds - £)" dataDxfId="80"/>
    <tableColumn id="4" xr3:uid="{B01B5D9A-AA1C-4DC0-BF6B-E5A22F01EB24}" name="Reason" dataDxfId="79"/>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E6E5B1-55EA-4530-AEA9-4C1E6726262F}" name="Table_3_The_net_amount_of_fruit_available_to_use_in_Q1_2022" displayName="Table_3_The_net_amount_of_fruit_available_to_use_in_Q1_2022" ref="A22:C25" totalsRowShown="0" headerRowDxfId="78" dataDxfId="77">
  <autoFilter ref="A22:C25" xr:uid="{32E6E5B1-55EA-4530-AEA9-4C1E6726262F}">
    <filterColumn colId="0" hiddenButton="1"/>
    <filterColumn colId="1" hiddenButton="1"/>
    <filterColumn colId="2" hiddenButton="1"/>
  </autoFilter>
  <tableColumns count="3">
    <tableColumn id="1" xr3:uid="{8EEF2E73-DE9E-428C-9727-4EB3B3E82A6E}" name="Fruit status" dataDxfId="76"/>
    <tableColumn id="3" xr3:uid="{75970304-1C1A-41F3-BF31-BA87A9640E0D}" name="Volume (kilograms)" dataDxfId="75"/>
    <tableColumn id="6" xr3:uid="{F5A98B02-E8B2-4F5D-A823-64D844187C89}" name="Cost (pounds - £)" dataDxfId="74"/>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B94975-D4DE-416B-80AB-2B15A615C85E}" name="Table_4_The_amount_of_fruit_we_purchased_in_Q2_2022" displayName="Table_4_The_amount_of_fruit_we_purchased_in_Q2_2022" ref="A2:E9" totalsRowShown="0" headerRowDxfId="73" dataDxfId="72">
  <autoFilter ref="A2:E9" xr:uid="{C1B94975-D4DE-416B-80AB-2B15A615C85E}"/>
  <tableColumns count="5">
    <tableColumn id="1" xr3:uid="{92614BFD-D7A4-4C51-8005-D171BE4B590F}" name="Fruit name" dataDxfId="71"/>
    <tableColumn id="2" xr3:uid="{E9EE0871-C9DD-4BB5-9CDE-F1588D9710CF}" name="Fruit type" dataDxfId="70"/>
    <tableColumn id="3" xr3:uid="{AC0B073C-8A4B-44A2-8271-96661533802F}" name="Volume (kilograms)" dataDxfId="69"/>
    <tableColumn id="6" xr3:uid="{0E74BDA2-214D-46CF-93EC-67BF639BE545}" name="Cost (pounds - £)" dataDxfId="68"/>
    <tableColumn id="4" xr3:uid="{FB3DC3D9-CA57-4EE3-A28A-0489DF8539D5}" name="Notes" dataDxfId="67"/>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22CA59-A30D-4548-9775-1E3FC0E8DE49}" name="Table_5_The_amount_of_fruit_discarded_in_Q2_2022" displayName="Table_5_The_amount_of_fruit_discarded_in_Q2_2022" ref="A12:E19" totalsRowShown="0" headerRowDxfId="66" dataDxfId="65">
  <autoFilter ref="A12:E19" xr:uid="{AD22CA59-A30D-4548-9775-1E3FC0E8DE49}"/>
  <tableColumns count="5">
    <tableColumn id="1" xr3:uid="{F700F633-0F4B-4592-8807-9EE594653034}" name="Fruit name" dataDxfId="64"/>
    <tableColumn id="2" xr3:uid="{1068B392-06D9-48F5-B097-A37E59AE6392}" name="Fruit type" dataDxfId="63"/>
    <tableColumn id="3" xr3:uid="{8A932621-0570-474D-A391-1D988BE94223}" name="Volume (kilograms)" dataDxfId="62"/>
    <tableColumn id="6" xr3:uid="{D59FD4E0-868D-4DD7-9A31-6DF7450729A8}" name="Cost (pounds - £)" dataDxfId="61"/>
    <tableColumn id="4" xr3:uid="{568E96DA-89F3-465C-8BD0-7EA7FFF650E2}" name="Reason" dataDxfId="60"/>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24DD488-BBD7-4BDE-9AF9-36FE59DF4138}" name="Table_6_The_net_amount_of_fruit_available_to_use_in_Q2_2022" displayName="Table_6_The_net_amount_of_fruit_available_to_use_in_Q2_2022" ref="A22:C25" totalsRowShown="0" headerRowDxfId="59" dataDxfId="58">
  <autoFilter ref="A22:C25" xr:uid="{124DD488-BBD7-4BDE-9AF9-36FE59DF4138}">
    <filterColumn colId="0" hiddenButton="1"/>
    <filterColumn colId="1" hiddenButton="1"/>
    <filterColumn colId="2" hiddenButton="1"/>
  </autoFilter>
  <tableColumns count="3">
    <tableColumn id="1" xr3:uid="{B8BE8BF5-239C-48E4-98C8-BDC0C1B5230F}" name="Fruit status" dataDxfId="57"/>
    <tableColumn id="3" xr3:uid="{B0C5D7B4-52BA-460A-A3E7-2C8AEB419E76}" name="Volume (kilograms)" dataDxfId="56"/>
    <tableColumn id="6" xr3:uid="{EDACAD23-1A23-485A-BF35-BA34FE945575}" name="Cost (pounds - £)" dataDxfId="55"/>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4094EDC-67C7-4176-93CE-8FFBAD9CF3D0}" name="Table_7_The_amount_of_fruit_we_purchased_in_Q3_2022" displayName="Table_7_The_amount_of_fruit_we_purchased_in_Q3_2022" ref="A2:E9" totalsRowShown="0" headerRowDxfId="54" dataDxfId="53">
  <autoFilter ref="A2:E9" xr:uid="{24094EDC-67C7-4176-93CE-8FFBAD9CF3D0}"/>
  <tableColumns count="5">
    <tableColumn id="1" xr3:uid="{2B475DFD-AD66-450E-8C6E-B00755D43F3D}" name="Fruit name" dataDxfId="52"/>
    <tableColumn id="2" xr3:uid="{A18CE63C-D886-4620-8711-AA6ED1C9C445}" name="Fruit type" dataDxfId="51"/>
    <tableColumn id="3" xr3:uid="{F8C654CE-42CD-47FD-A311-DF95C2646A0D}" name="Volume (kilograms)" dataDxfId="50"/>
    <tableColumn id="6" xr3:uid="{5D0B6921-2FE3-4928-99AF-0EB60644423E}" name="Cost (pounds - £)" dataDxfId="49"/>
    <tableColumn id="4" xr3:uid="{22BEBAA4-5025-4B2E-B5B4-EB9463EC77DF}" name="Notes" dataDxfId="48"/>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EDEF1D-0002-4022-B71B-901D8594D8C7}" name="Table_8_The_amount_of_fruit_discarded_in_Q3_2022" displayName="Table_8_The_amount_of_fruit_discarded_in_Q3_2022" ref="A12:E19" totalsRowShown="0" headerRowDxfId="47" dataDxfId="46">
  <autoFilter ref="A12:E19" xr:uid="{B2EDEF1D-0002-4022-B71B-901D8594D8C7}"/>
  <tableColumns count="5">
    <tableColumn id="1" xr3:uid="{F8B889AD-340B-4665-85EA-85B944908F8B}" name="Fruit name" dataDxfId="45"/>
    <tableColumn id="2" xr3:uid="{61E26809-2694-400A-B900-8A8F38FF3587}" name="Fruit type" dataDxfId="44"/>
    <tableColumn id="3" xr3:uid="{B253971B-C6B4-43C7-B4CC-401C81264ACF}" name="Volume (kilograms)" dataDxfId="43"/>
    <tableColumn id="6" xr3:uid="{EA7CE903-DB10-43F7-9A6D-F11A5DB338C2}" name="Cost (pounds - £)" dataDxfId="42"/>
    <tableColumn id="4" xr3:uid="{4FD9EF6C-F9AF-4000-89AE-82CC08570F4F}" name="Reason" dataDxfId="4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670EB6E-4E0A-4814-8382-DC1D6DE51F2F}" name="Table_9_The_net_amount_of_fruit_available_to_use_in_Q3_2022" displayName="Table_9_The_net_amount_of_fruit_available_to_use_in_Q3_2022" ref="A22:C25" totalsRowShown="0" headerRowDxfId="40" dataDxfId="39">
  <autoFilter ref="A22:C25" xr:uid="{E670EB6E-4E0A-4814-8382-DC1D6DE51F2F}">
    <filterColumn colId="0" hiddenButton="1"/>
    <filterColumn colId="1" hiddenButton="1"/>
    <filterColumn colId="2" hiddenButton="1"/>
  </autoFilter>
  <tableColumns count="3">
    <tableColumn id="1" xr3:uid="{DDA51D00-314F-4608-ACB7-4A43AC380B87}" name="Fruit status" dataDxfId="38"/>
    <tableColumn id="3" xr3:uid="{107B705B-F8F7-413A-AC2F-9E11A8C068C4}" name="Volume (kilograms)" dataDxfId="37"/>
    <tableColumn id="6" xr3:uid="{F16A3742-9B2F-4277-A450-63AD3AC8F41D}" name="Cost (pounds - £)" dataDxfId="36"/>
  </tableColumns>
  <tableStyleInfo name="TableStyleMedium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 Id="rId4" Type="http://schemas.openxmlformats.org/officeDocument/2006/relationships/table" Target="../tables/table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7F3D-B0A5-4B9F-AFA1-082844F54E47}">
  <dimension ref="A1:A7"/>
  <sheetViews>
    <sheetView tabSelected="1" workbookViewId="0"/>
  </sheetViews>
  <sheetFormatPr defaultRowHeight="15" x14ac:dyDescent="0.25"/>
  <cols>
    <col min="1" max="1" width="58.85546875" bestFit="1" customWidth="1"/>
  </cols>
  <sheetData>
    <row r="1" spans="1:1" ht="15.75" x14ac:dyDescent="0.25">
      <c r="A1" s="1" t="s">
        <v>0</v>
      </c>
    </row>
    <row r="2" spans="1:1" ht="82.5" customHeight="1" x14ac:dyDescent="0.25">
      <c r="A2" s="2" t="s">
        <v>48</v>
      </c>
    </row>
    <row r="3" spans="1:1" ht="15.75" x14ac:dyDescent="0.25">
      <c r="A3" s="3" t="s">
        <v>52</v>
      </c>
    </row>
    <row r="4" spans="1:1" ht="15.75" x14ac:dyDescent="0.25">
      <c r="A4" s="3" t="s">
        <v>53</v>
      </c>
    </row>
    <row r="5" spans="1:1" ht="15.75" x14ac:dyDescent="0.25">
      <c r="A5" s="3" t="s">
        <v>54</v>
      </c>
    </row>
    <row r="6" spans="1:1" ht="15.75" x14ac:dyDescent="0.25">
      <c r="A6" s="3" t="s">
        <v>55</v>
      </c>
    </row>
    <row r="7" spans="1:1" ht="15.75" x14ac:dyDescent="0.25">
      <c r="A7" s="3" t="s">
        <v>56</v>
      </c>
    </row>
  </sheetData>
  <hyperlinks>
    <hyperlink ref="A3" location="'Quarter 1 (Q1)'!A1" display="Quarter 1 (Q1)" xr:uid="{C598E8DD-8C7C-48C5-934D-86FB7369ED1D}"/>
    <hyperlink ref="A4" location="'Quarter 2 (Q2)'!A1" display="Quarter 2 (Q2)" xr:uid="{29C45455-435D-43AB-A05A-A8EF43549A7F}"/>
    <hyperlink ref="A5" location="'Quarter 3 (Q3)'!A1" display="Quarter 3 (Q3)" xr:uid="{34280777-8744-448D-AA0C-BF2B018C88E7}"/>
    <hyperlink ref="A6" location="'Quarter 4 (Q4)'!A1" display="Quarter 4 (Q4)" xr:uid="{0EFC148B-994C-44EA-AD96-1CADA6E42C4F}"/>
    <hyperlink ref="A7" location="'2022 total'!A1" display="2022 total" xr:uid="{355DA6F4-B8B0-4856-AE49-2DE5E07DA96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1DD7-8B5F-46BE-85C4-EDA8E160902F}">
  <dimension ref="A1:E25"/>
  <sheetViews>
    <sheetView workbookViewId="0"/>
  </sheetViews>
  <sheetFormatPr defaultColWidth="8.7109375" defaultRowHeight="15" x14ac:dyDescent="0.2"/>
  <cols>
    <col min="1" max="1" width="16.7109375" style="4" customWidth="1"/>
    <col min="2" max="3" width="24.28515625" style="4" bestFit="1" customWidth="1"/>
    <col min="4" max="4" width="22.7109375" style="4" customWidth="1"/>
    <col min="5" max="5" width="58.42578125" style="4" customWidth="1"/>
    <col min="6" max="16384" width="8.7109375" style="4"/>
  </cols>
  <sheetData>
    <row r="1" spans="1:5" ht="15.75" x14ac:dyDescent="0.25">
      <c r="A1" s="1" t="s">
        <v>1</v>
      </c>
    </row>
    <row r="2" spans="1:5" ht="15.75" x14ac:dyDescent="0.25">
      <c r="A2" s="1" t="s">
        <v>50</v>
      </c>
      <c r="B2" s="1" t="s">
        <v>49</v>
      </c>
      <c r="C2" s="1" t="s">
        <v>47</v>
      </c>
      <c r="D2" s="1" t="s">
        <v>46</v>
      </c>
      <c r="E2" s="1" t="s">
        <v>2</v>
      </c>
    </row>
    <row r="3" spans="1:5" x14ac:dyDescent="0.2">
      <c r="A3" s="4" t="s">
        <v>3</v>
      </c>
      <c r="B3" s="4" t="s">
        <v>4</v>
      </c>
      <c r="C3" s="4">
        <v>20</v>
      </c>
      <c r="D3" s="4">
        <v>20</v>
      </c>
      <c r="E3" s="4" t="s">
        <v>5</v>
      </c>
    </row>
    <row r="4" spans="1:5" x14ac:dyDescent="0.2">
      <c r="A4" s="4" t="s">
        <v>6</v>
      </c>
      <c r="B4" s="4" t="s">
        <v>4</v>
      </c>
      <c r="C4" s="4">
        <v>5</v>
      </c>
      <c r="D4" s="4">
        <v>15</v>
      </c>
      <c r="E4" s="4" t="s">
        <v>5</v>
      </c>
    </row>
    <row r="5" spans="1:5" x14ac:dyDescent="0.2">
      <c r="A5" s="4" t="s">
        <v>7</v>
      </c>
      <c r="B5" s="4" t="s">
        <v>4</v>
      </c>
      <c r="C5" s="4">
        <v>30</v>
      </c>
      <c r="D5" s="4">
        <v>30</v>
      </c>
      <c r="E5" s="4" t="s">
        <v>8</v>
      </c>
    </row>
    <row r="6" spans="1:5" x14ac:dyDescent="0.2">
      <c r="A6" s="4" t="s">
        <v>9</v>
      </c>
      <c r="B6" s="4" t="s">
        <v>10</v>
      </c>
      <c r="C6" s="4">
        <v>15</v>
      </c>
      <c r="D6" s="4">
        <v>40</v>
      </c>
      <c r="E6" s="4" t="s">
        <v>5</v>
      </c>
    </row>
    <row r="7" spans="1:5" x14ac:dyDescent="0.2">
      <c r="A7" s="4" t="s">
        <v>11</v>
      </c>
      <c r="B7" s="4" t="s">
        <v>10</v>
      </c>
      <c r="C7" s="4">
        <v>8</v>
      </c>
      <c r="D7" s="4">
        <v>20</v>
      </c>
      <c r="E7" s="4" t="s">
        <v>58</v>
      </c>
    </row>
    <row r="8" spans="1:5" x14ac:dyDescent="0.2">
      <c r="A8" s="4" t="s">
        <v>12</v>
      </c>
      <c r="B8" s="4" t="s">
        <v>13</v>
      </c>
      <c r="C8" s="4">
        <v>19</v>
      </c>
      <c r="D8" s="4">
        <v>56</v>
      </c>
      <c r="E8" s="4" t="s">
        <v>5</v>
      </c>
    </row>
    <row r="9" spans="1:5" ht="15.75" x14ac:dyDescent="0.25">
      <c r="A9" s="1" t="s">
        <v>51</v>
      </c>
      <c r="B9" s="1" t="s">
        <v>51</v>
      </c>
      <c r="C9" s="1">
        <f>SUM(C3:C8)</f>
        <v>97</v>
      </c>
      <c r="D9" s="1">
        <f>SUM(D3:D8)</f>
        <v>181</v>
      </c>
      <c r="E9" s="1" t="s">
        <v>5</v>
      </c>
    </row>
    <row r="10" spans="1:5" ht="15.75" x14ac:dyDescent="0.25">
      <c r="A10" s="1"/>
      <c r="B10" s="1"/>
      <c r="C10" s="1"/>
      <c r="D10" s="1"/>
      <c r="E10" s="1"/>
    </row>
    <row r="11" spans="1:5" ht="15.75" x14ac:dyDescent="0.25">
      <c r="A11" s="1" t="s">
        <v>57</v>
      </c>
    </row>
    <row r="12" spans="1:5" ht="15.75" x14ac:dyDescent="0.25">
      <c r="A12" s="1" t="s">
        <v>50</v>
      </c>
      <c r="B12" s="1" t="s">
        <v>49</v>
      </c>
      <c r="C12" s="1" t="s">
        <v>47</v>
      </c>
      <c r="D12" s="1" t="s">
        <v>46</v>
      </c>
      <c r="E12" s="1" t="s">
        <v>15</v>
      </c>
    </row>
    <row r="13" spans="1:5" x14ac:dyDescent="0.2">
      <c r="A13" s="4" t="s">
        <v>3</v>
      </c>
      <c r="B13" s="4" t="s">
        <v>4</v>
      </c>
      <c r="C13" s="4">
        <v>2.2999999999999998</v>
      </c>
      <c r="D13" s="4">
        <v>0.5</v>
      </c>
      <c r="E13" s="4" t="s">
        <v>16</v>
      </c>
    </row>
    <row r="14" spans="1:5" x14ac:dyDescent="0.2">
      <c r="A14" s="4" t="s">
        <v>6</v>
      </c>
      <c r="B14" s="4" t="s">
        <v>4</v>
      </c>
      <c r="C14" s="4">
        <v>0</v>
      </c>
      <c r="D14" s="4">
        <v>0</v>
      </c>
      <c r="E14" s="4" t="s">
        <v>17</v>
      </c>
    </row>
    <row r="15" spans="1:5" x14ac:dyDescent="0.2">
      <c r="A15" s="4" t="s">
        <v>7</v>
      </c>
      <c r="B15" s="4" t="s">
        <v>4</v>
      </c>
      <c r="C15" s="4">
        <v>7</v>
      </c>
      <c r="D15" s="4">
        <v>8</v>
      </c>
      <c r="E15" s="4" t="s">
        <v>18</v>
      </c>
    </row>
    <row r="16" spans="1:5" x14ac:dyDescent="0.2">
      <c r="A16" s="4" t="s">
        <v>9</v>
      </c>
      <c r="B16" s="4" t="s">
        <v>10</v>
      </c>
      <c r="C16" s="4">
        <v>15</v>
      </c>
      <c r="D16" s="4">
        <v>40</v>
      </c>
      <c r="E16" s="4" t="s">
        <v>19</v>
      </c>
    </row>
    <row r="17" spans="1:5" x14ac:dyDescent="0.2">
      <c r="A17" s="4" t="s">
        <v>11</v>
      </c>
      <c r="B17" s="4" t="s">
        <v>10</v>
      </c>
      <c r="C17" s="4">
        <v>0</v>
      </c>
      <c r="D17" s="4">
        <v>0</v>
      </c>
      <c r="E17" s="4" t="s">
        <v>17</v>
      </c>
    </row>
    <row r="18" spans="1:5" x14ac:dyDescent="0.2">
      <c r="A18" s="4" t="s">
        <v>12</v>
      </c>
      <c r="B18" s="4" t="s">
        <v>13</v>
      </c>
      <c r="C18" s="4">
        <v>0</v>
      </c>
      <c r="D18" s="4">
        <v>0</v>
      </c>
      <c r="E18" s="4" t="s">
        <v>17</v>
      </c>
    </row>
    <row r="19" spans="1:5" ht="15.75" x14ac:dyDescent="0.25">
      <c r="A19" s="1" t="s">
        <v>51</v>
      </c>
      <c r="B19" s="1" t="s">
        <v>51</v>
      </c>
      <c r="C19" s="1">
        <f>SUM(C13:C18)</f>
        <v>24.3</v>
      </c>
      <c r="D19" s="1">
        <f>SUM(D13:D18)</f>
        <v>48.5</v>
      </c>
      <c r="E19" s="1" t="s">
        <v>14</v>
      </c>
    </row>
    <row r="20" spans="1:5" ht="15.75" x14ac:dyDescent="0.25">
      <c r="A20" s="1"/>
      <c r="B20" s="1"/>
      <c r="C20" s="1"/>
      <c r="D20" s="1"/>
      <c r="E20" s="1"/>
    </row>
    <row r="21" spans="1:5" ht="15.75" x14ac:dyDescent="0.25">
      <c r="A21" s="1" t="s">
        <v>59</v>
      </c>
    </row>
    <row r="22" spans="1:5" ht="15.75" x14ac:dyDescent="0.25">
      <c r="A22" s="1" t="s">
        <v>61</v>
      </c>
      <c r="B22" s="1" t="s">
        <v>47</v>
      </c>
      <c r="C22" s="1" t="s">
        <v>46</v>
      </c>
    </row>
    <row r="23" spans="1:5" x14ac:dyDescent="0.2">
      <c r="A23" s="4" t="s">
        <v>20</v>
      </c>
      <c r="B23" s="4">
        <f>SUM(C3:C8)</f>
        <v>97</v>
      </c>
      <c r="C23" s="4">
        <f>SUM(D3:D8)</f>
        <v>181</v>
      </c>
    </row>
    <row r="24" spans="1:5" x14ac:dyDescent="0.2">
      <c r="A24" s="4" t="s">
        <v>21</v>
      </c>
      <c r="B24" s="4">
        <f>SUM(C13:C18)</f>
        <v>24.3</v>
      </c>
      <c r="C24" s="4">
        <f>SUM(D13:D18)</f>
        <v>48.5</v>
      </c>
    </row>
    <row r="25" spans="1:5" ht="15.75" x14ac:dyDescent="0.25">
      <c r="A25" s="1" t="s">
        <v>60</v>
      </c>
      <c r="B25" s="1">
        <f>SUM(B23-B24)</f>
        <v>72.7</v>
      </c>
      <c r="C25" s="1">
        <f>SUM(C23-C24)</f>
        <v>132.5</v>
      </c>
    </row>
  </sheetData>
  <pageMargins left="0.7" right="0.7" top="0.75" bottom="0.75" header="0.3" footer="0.3"/>
  <pageSetup paperSize="9" orientation="portrait" verticalDpi="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7F87F-FC80-48CB-B792-5965C2A35B99}">
  <dimension ref="A1:E26"/>
  <sheetViews>
    <sheetView workbookViewId="0"/>
  </sheetViews>
  <sheetFormatPr defaultColWidth="8.7109375" defaultRowHeight="14.25" x14ac:dyDescent="0.2"/>
  <cols>
    <col min="1" max="1" width="22.28515625" style="5" customWidth="1"/>
    <col min="2" max="3" width="24.28515625" style="5" bestFit="1" customWidth="1"/>
    <col min="4" max="4" width="22.28515625" style="5" customWidth="1"/>
    <col min="5" max="5" width="47" style="5" customWidth="1"/>
    <col min="6" max="16384" width="8.7109375" style="5"/>
  </cols>
  <sheetData>
    <row r="1" spans="1:5" ht="15.75" x14ac:dyDescent="0.25">
      <c r="A1" s="1" t="s">
        <v>22</v>
      </c>
      <c r="B1" s="4"/>
      <c r="C1" s="4"/>
      <c r="D1" s="4"/>
      <c r="E1" s="4"/>
    </row>
    <row r="2" spans="1:5" ht="15.75" x14ac:dyDescent="0.25">
      <c r="A2" s="1" t="s">
        <v>50</v>
      </c>
      <c r="B2" s="1" t="s">
        <v>49</v>
      </c>
      <c r="C2" s="1" t="s">
        <v>47</v>
      </c>
      <c r="D2" s="1" t="s">
        <v>46</v>
      </c>
      <c r="E2" s="1" t="s">
        <v>2</v>
      </c>
    </row>
    <row r="3" spans="1:5" ht="15" x14ac:dyDescent="0.2">
      <c r="A3" s="4" t="s">
        <v>3</v>
      </c>
      <c r="B3" s="4" t="s">
        <v>4</v>
      </c>
      <c r="C3" s="4">
        <v>31</v>
      </c>
      <c r="D3" s="4">
        <v>40</v>
      </c>
      <c r="E3" s="4" t="s">
        <v>5</v>
      </c>
    </row>
    <row r="4" spans="1:5" ht="15" x14ac:dyDescent="0.2">
      <c r="A4" s="4" t="s">
        <v>6</v>
      </c>
      <c r="B4" s="4" t="s">
        <v>4</v>
      </c>
      <c r="C4" s="4">
        <v>7</v>
      </c>
      <c r="D4" s="4">
        <v>18</v>
      </c>
      <c r="E4" s="4" t="s">
        <v>5</v>
      </c>
    </row>
    <row r="5" spans="1:5" ht="15" x14ac:dyDescent="0.2">
      <c r="A5" s="4" t="s">
        <v>7</v>
      </c>
      <c r="B5" s="4" t="s">
        <v>4</v>
      </c>
      <c r="C5" s="4">
        <v>28</v>
      </c>
      <c r="D5" s="4">
        <v>26.5</v>
      </c>
      <c r="E5" s="4" t="s">
        <v>8</v>
      </c>
    </row>
    <row r="6" spans="1:5" ht="15" x14ac:dyDescent="0.2">
      <c r="A6" s="4" t="s">
        <v>9</v>
      </c>
      <c r="B6" s="4" t="s">
        <v>10</v>
      </c>
      <c r="C6" s="4">
        <v>19</v>
      </c>
      <c r="D6" s="4">
        <v>47</v>
      </c>
      <c r="E6" s="4" t="s">
        <v>5</v>
      </c>
    </row>
    <row r="7" spans="1:5" ht="15" x14ac:dyDescent="0.2">
      <c r="A7" s="4" t="s">
        <v>11</v>
      </c>
      <c r="B7" s="4" t="s">
        <v>10</v>
      </c>
      <c r="C7" s="4">
        <v>8</v>
      </c>
      <c r="D7" s="4">
        <v>20</v>
      </c>
      <c r="E7" s="4" t="s">
        <v>23</v>
      </c>
    </row>
    <row r="8" spans="1:5" ht="15" x14ac:dyDescent="0.2">
      <c r="A8" s="4" t="s">
        <v>12</v>
      </c>
      <c r="B8" s="4" t="s">
        <v>13</v>
      </c>
      <c r="C8" s="4">
        <v>19</v>
      </c>
      <c r="D8" s="4">
        <v>56</v>
      </c>
      <c r="E8" s="4" t="s">
        <v>5</v>
      </c>
    </row>
    <row r="9" spans="1:5" ht="15.75" x14ac:dyDescent="0.25">
      <c r="A9" s="1" t="s">
        <v>51</v>
      </c>
      <c r="B9" s="1" t="s">
        <v>51</v>
      </c>
      <c r="C9" s="1">
        <f>SUM(C3:C8)</f>
        <v>112</v>
      </c>
      <c r="D9" s="1">
        <f>SUM(D3:D8)</f>
        <v>207.5</v>
      </c>
      <c r="E9" s="1" t="s">
        <v>5</v>
      </c>
    </row>
    <row r="10" spans="1:5" ht="15.75" x14ac:dyDescent="0.25">
      <c r="A10" s="1"/>
      <c r="B10" s="1"/>
      <c r="C10" s="1"/>
      <c r="D10" s="1"/>
      <c r="E10" s="1"/>
    </row>
    <row r="11" spans="1:5" ht="15.75" x14ac:dyDescent="0.25">
      <c r="A11" s="1" t="s">
        <v>62</v>
      </c>
      <c r="B11" s="4"/>
      <c r="C11" s="4"/>
      <c r="D11" s="4"/>
      <c r="E11" s="4"/>
    </row>
    <row r="12" spans="1:5" ht="15.75" x14ac:dyDescent="0.25">
      <c r="A12" s="1" t="s">
        <v>50</v>
      </c>
      <c r="B12" s="1" t="s">
        <v>49</v>
      </c>
      <c r="C12" s="1" t="s">
        <v>47</v>
      </c>
      <c r="D12" s="1" t="s">
        <v>46</v>
      </c>
      <c r="E12" s="1" t="s">
        <v>15</v>
      </c>
    </row>
    <row r="13" spans="1:5" ht="15" x14ac:dyDescent="0.2">
      <c r="A13" s="4" t="s">
        <v>3</v>
      </c>
      <c r="B13" s="4" t="s">
        <v>4</v>
      </c>
      <c r="C13" s="4">
        <v>0</v>
      </c>
      <c r="D13" s="4">
        <v>0</v>
      </c>
      <c r="E13" s="4" t="s">
        <v>17</v>
      </c>
    </row>
    <row r="14" spans="1:5" ht="15" x14ac:dyDescent="0.2">
      <c r="A14" s="4" t="s">
        <v>6</v>
      </c>
      <c r="B14" s="4" t="s">
        <v>4</v>
      </c>
      <c r="C14" s="4">
        <v>0.1</v>
      </c>
      <c r="D14" s="4">
        <v>0</v>
      </c>
      <c r="E14" s="4" t="s">
        <v>24</v>
      </c>
    </row>
    <row r="15" spans="1:5" ht="15" x14ac:dyDescent="0.2">
      <c r="A15" s="4" t="s">
        <v>7</v>
      </c>
      <c r="B15" s="4" t="s">
        <v>4</v>
      </c>
      <c r="C15" s="4">
        <v>10</v>
      </c>
      <c r="D15" s="4">
        <v>9</v>
      </c>
      <c r="E15" s="4" t="s">
        <v>18</v>
      </c>
    </row>
    <row r="16" spans="1:5" ht="15" x14ac:dyDescent="0.2">
      <c r="A16" s="4" t="s">
        <v>9</v>
      </c>
      <c r="B16" s="4" t="s">
        <v>10</v>
      </c>
      <c r="C16" s="4">
        <v>11</v>
      </c>
      <c r="D16" s="4">
        <v>32</v>
      </c>
      <c r="E16" s="4" t="s">
        <v>25</v>
      </c>
    </row>
    <row r="17" spans="1:5" ht="15" x14ac:dyDescent="0.2">
      <c r="A17" s="4" t="s">
        <v>11</v>
      </c>
      <c r="B17" s="4" t="s">
        <v>10</v>
      </c>
      <c r="C17" s="4">
        <v>0</v>
      </c>
      <c r="D17" s="4">
        <v>0</v>
      </c>
      <c r="E17" s="4" t="s">
        <v>17</v>
      </c>
    </row>
    <row r="18" spans="1:5" ht="15" x14ac:dyDescent="0.2">
      <c r="A18" s="4" t="s">
        <v>12</v>
      </c>
      <c r="B18" s="4" t="s">
        <v>13</v>
      </c>
      <c r="C18" s="4">
        <v>0</v>
      </c>
      <c r="D18" s="4">
        <v>5</v>
      </c>
      <c r="E18" s="4" t="s">
        <v>17</v>
      </c>
    </row>
    <row r="19" spans="1:5" ht="15.75" x14ac:dyDescent="0.25">
      <c r="A19" s="1" t="s">
        <v>51</v>
      </c>
      <c r="B19" s="1" t="s">
        <v>51</v>
      </c>
      <c r="C19" s="1">
        <f>SUM(C13:C18)</f>
        <v>21.1</v>
      </c>
      <c r="D19" s="1">
        <f>SUM(D13:D18)</f>
        <v>46</v>
      </c>
      <c r="E19" s="1" t="s">
        <v>14</v>
      </c>
    </row>
    <row r="20" spans="1:5" ht="15.75" x14ac:dyDescent="0.25">
      <c r="A20" s="1"/>
      <c r="B20" s="1"/>
      <c r="C20" s="1"/>
      <c r="D20" s="1"/>
      <c r="E20" s="1"/>
    </row>
    <row r="21" spans="1:5" ht="15.75" x14ac:dyDescent="0.25">
      <c r="A21" s="1" t="s">
        <v>65</v>
      </c>
      <c r="B21" s="4"/>
      <c r="C21" s="4"/>
      <c r="D21" s="4"/>
      <c r="E21" s="4"/>
    </row>
    <row r="22" spans="1:5" ht="15.75" x14ac:dyDescent="0.25">
      <c r="A22" s="1" t="s">
        <v>61</v>
      </c>
      <c r="B22" s="1" t="s">
        <v>47</v>
      </c>
      <c r="C22" s="1" t="s">
        <v>46</v>
      </c>
      <c r="D22" s="4"/>
      <c r="E22" s="4"/>
    </row>
    <row r="23" spans="1:5" ht="15" x14ac:dyDescent="0.2">
      <c r="A23" s="4" t="s">
        <v>20</v>
      </c>
      <c r="B23" s="4">
        <f>SUM(C3:C8)</f>
        <v>112</v>
      </c>
      <c r="C23" s="4">
        <f>SUM(D3:D8)</f>
        <v>207.5</v>
      </c>
      <c r="D23" s="4"/>
      <c r="E23" s="4"/>
    </row>
    <row r="24" spans="1:5" ht="15" x14ac:dyDescent="0.2">
      <c r="A24" s="4" t="s">
        <v>21</v>
      </c>
      <c r="B24" s="4">
        <f>SUM(C13:C18)</f>
        <v>21.1</v>
      </c>
      <c r="C24" s="4">
        <f>SUM(D13:D18)</f>
        <v>46</v>
      </c>
      <c r="D24" s="4"/>
      <c r="E24" s="4"/>
    </row>
    <row r="25" spans="1:5" ht="15.75" x14ac:dyDescent="0.25">
      <c r="A25" s="1" t="s">
        <v>60</v>
      </c>
      <c r="B25" s="1">
        <f>SUM(B23-B24)</f>
        <v>90.9</v>
      </c>
      <c r="C25" s="1">
        <f>SUM(C23-C24)</f>
        <v>161.5</v>
      </c>
      <c r="D25" s="4"/>
      <c r="E25" s="4"/>
    </row>
    <row r="26" spans="1:5" ht="15" x14ac:dyDescent="0.2">
      <c r="A26" s="4"/>
      <c r="B26" s="4"/>
      <c r="C26" s="4"/>
      <c r="D26" s="4"/>
      <c r="E26" s="4"/>
    </row>
  </sheetData>
  <pageMargins left="0.7" right="0.7" top="0.75" bottom="0.75" header="0.3" footer="0.3"/>
  <pageSetup paperSize="9" orientation="portrait" verticalDpi="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AB79-21F6-4580-8BDD-D3E42A46F895}">
  <dimension ref="A1:E25"/>
  <sheetViews>
    <sheetView workbookViewId="0"/>
  </sheetViews>
  <sheetFormatPr defaultColWidth="8.7109375" defaultRowHeight="15" x14ac:dyDescent="0.2"/>
  <cols>
    <col min="1" max="1" width="15.85546875" style="4" customWidth="1"/>
    <col min="2" max="2" width="24.28515625" style="4" bestFit="1" customWidth="1"/>
    <col min="3" max="3" width="25" style="4" customWidth="1"/>
    <col min="4" max="4" width="24.140625" style="4" customWidth="1"/>
    <col min="5" max="5" width="44.85546875" style="4" bestFit="1" customWidth="1"/>
    <col min="6" max="16384" width="8.7109375" style="4"/>
  </cols>
  <sheetData>
    <row r="1" spans="1:5" ht="15.75" x14ac:dyDescent="0.25">
      <c r="A1" s="1" t="s">
        <v>26</v>
      </c>
    </row>
    <row r="2" spans="1:5" ht="15.75" x14ac:dyDescent="0.25">
      <c r="A2" s="1" t="s">
        <v>50</v>
      </c>
      <c r="B2" s="1" t="s">
        <v>49</v>
      </c>
      <c r="C2" s="1" t="s">
        <v>47</v>
      </c>
      <c r="D2" s="1" t="s">
        <v>46</v>
      </c>
      <c r="E2" s="1" t="s">
        <v>2</v>
      </c>
    </row>
    <row r="3" spans="1:5" x14ac:dyDescent="0.2">
      <c r="A3" s="4" t="s">
        <v>3</v>
      </c>
      <c r="B3" s="4" t="s">
        <v>4</v>
      </c>
      <c r="C3" s="4">
        <v>23</v>
      </c>
      <c r="D3" s="4">
        <v>31</v>
      </c>
      <c r="E3" s="4" t="s">
        <v>5</v>
      </c>
    </row>
    <row r="4" spans="1:5" x14ac:dyDescent="0.2">
      <c r="A4" s="4" t="s">
        <v>6</v>
      </c>
      <c r="B4" s="4" t="s">
        <v>4</v>
      </c>
      <c r="C4" s="4">
        <v>18</v>
      </c>
      <c r="D4" s="4">
        <v>25</v>
      </c>
      <c r="E4" s="4" t="s">
        <v>27</v>
      </c>
    </row>
    <row r="5" spans="1:5" x14ac:dyDescent="0.2">
      <c r="A5" s="4" t="s">
        <v>7</v>
      </c>
      <c r="B5" s="4" t="s">
        <v>4</v>
      </c>
      <c r="C5" s="4">
        <v>26</v>
      </c>
      <c r="D5" s="4">
        <v>24</v>
      </c>
      <c r="E5" s="4" t="s">
        <v>5</v>
      </c>
    </row>
    <row r="6" spans="1:5" x14ac:dyDescent="0.2">
      <c r="A6" s="4" t="s">
        <v>9</v>
      </c>
      <c r="B6" s="4" t="s">
        <v>10</v>
      </c>
      <c r="C6" s="4">
        <v>17</v>
      </c>
      <c r="D6" s="4">
        <v>43</v>
      </c>
      <c r="E6" s="4" t="s">
        <v>5</v>
      </c>
    </row>
    <row r="7" spans="1:5" x14ac:dyDescent="0.2">
      <c r="A7" s="4" t="s">
        <v>11</v>
      </c>
      <c r="B7" s="4" t="s">
        <v>10</v>
      </c>
      <c r="C7" s="4">
        <v>8</v>
      </c>
      <c r="D7" s="4">
        <v>21</v>
      </c>
      <c r="E7" s="4" t="s">
        <v>23</v>
      </c>
    </row>
    <row r="8" spans="1:5" x14ac:dyDescent="0.2">
      <c r="A8" s="4" t="s">
        <v>12</v>
      </c>
      <c r="B8" s="4" t="s">
        <v>13</v>
      </c>
      <c r="C8" s="4">
        <v>24</v>
      </c>
      <c r="D8" s="4">
        <v>57</v>
      </c>
      <c r="E8" s="4" t="s">
        <v>5</v>
      </c>
    </row>
    <row r="9" spans="1:5" ht="15.75" x14ac:dyDescent="0.25">
      <c r="A9" s="1" t="s">
        <v>51</v>
      </c>
      <c r="B9" s="1" t="s">
        <v>51</v>
      </c>
      <c r="C9" s="1">
        <f>SUM(C3:C8)</f>
        <v>116</v>
      </c>
      <c r="D9" s="1">
        <f>SUM(D3:D8)</f>
        <v>201</v>
      </c>
      <c r="E9" s="1" t="s">
        <v>5</v>
      </c>
    </row>
    <row r="10" spans="1:5" ht="15.75" x14ac:dyDescent="0.25">
      <c r="A10" s="1"/>
      <c r="B10" s="1"/>
      <c r="C10" s="1"/>
      <c r="D10" s="1"/>
      <c r="E10" s="1"/>
    </row>
    <row r="11" spans="1:5" ht="15.75" x14ac:dyDescent="0.25">
      <c r="A11" s="1" t="s">
        <v>63</v>
      </c>
    </row>
    <row r="12" spans="1:5" ht="15.75" x14ac:dyDescent="0.25">
      <c r="A12" s="1" t="s">
        <v>50</v>
      </c>
      <c r="B12" s="1" t="s">
        <v>49</v>
      </c>
      <c r="C12" s="1" t="s">
        <v>47</v>
      </c>
      <c r="D12" s="1" t="s">
        <v>46</v>
      </c>
      <c r="E12" s="1" t="s">
        <v>15</v>
      </c>
    </row>
    <row r="13" spans="1:5" x14ac:dyDescent="0.2">
      <c r="A13" s="4" t="s">
        <v>3</v>
      </c>
      <c r="B13" s="4" t="s">
        <v>4</v>
      </c>
      <c r="C13" s="4">
        <v>0</v>
      </c>
      <c r="D13" s="4">
        <v>0</v>
      </c>
      <c r="E13" s="4" t="s">
        <v>17</v>
      </c>
    </row>
    <row r="14" spans="1:5" x14ac:dyDescent="0.2">
      <c r="A14" s="4" t="s">
        <v>6</v>
      </c>
      <c r="B14" s="4" t="s">
        <v>4</v>
      </c>
      <c r="C14" s="4">
        <v>0</v>
      </c>
      <c r="D14" s="4">
        <v>0</v>
      </c>
      <c r="E14" s="4" t="s">
        <v>17</v>
      </c>
    </row>
    <row r="15" spans="1:5" x14ac:dyDescent="0.2">
      <c r="A15" s="4" t="s">
        <v>7</v>
      </c>
      <c r="B15" s="4" t="s">
        <v>4</v>
      </c>
      <c r="C15" s="4">
        <v>0</v>
      </c>
      <c r="D15" s="4">
        <v>0</v>
      </c>
      <c r="E15" s="4" t="s">
        <v>17</v>
      </c>
    </row>
    <row r="16" spans="1:5" x14ac:dyDescent="0.2">
      <c r="A16" s="4" t="s">
        <v>9</v>
      </c>
      <c r="B16" s="4" t="s">
        <v>10</v>
      </c>
      <c r="C16" s="4">
        <v>0</v>
      </c>
      <c r="D16" s="4">
        <v>0</v>
      </c>
      <c r="E16" s="4" t="s">
        <v>17</v>
      </c>
    </row>
    <row r="17" spans="1:5" x14ac:dyDescent="0.2">
      <c r="A17" s="4" t="s">
        <v>11</v>
      </c>
      <c r="B17" s="4" t="s">
        <v>10</v>
      </c>
      <c r="C17" s="4">
        <v>0</v>
      </c>
      <c r="D17" s="4">
        <v>0</v>
      </c>
      <c r="E17" s="4" t="s">
        <v>17</v>
      </c>
    </row>
    <row r="18" spans="1:5" x14ac:dyDescent="0.2">
      <c r="A18" s="4" t="s">
        <v>12</v>
      </c>
      <c r="B18" s="4" t="s">
        <v>13</v>
      </c>
      <c r="C18" s="4">
        <v>1</v>
      </c>
      <c r="D18" s="4">
        <v>6</v>
      </c>
      <c r="E18" s="4" t="s">
        <v>28</v>
      </c>
    </row>
    <row r="19" spans="1:5" ht="15.75" x14ac:dyDescent="0.25">
      <c r="A19" s="1" t="s">
        <v>51</v>
      </c>
      <c r="B19" s="1" t="s">
        <v>51</v>
      </c>
      <c r="C19" s="1">
        <f>SUM(C13:C18)</f>
        <v>1</v>
      </c>
      <c r="D19" s="1">
        <f>SUM(D13:D18)</f>
        <v>6</v>
      </c>
      <c r="E19" s="1" t="s">
        <v>14</v>
      </c>
    </row>
    <row r="20" spans="1:5" ht="15.75" x14ac:dyDescent="0.25">
      <c r="A20" s="1"/>
      <c r="B20" s="1"/>
      <c r="C20" s="1"/>
      <c r="D20" s="1"/>
      <c r="E20" s="1"/>
    </row>
    <row r="21" spans="1:5" ht="15.75" x14ac:dyDescent="0.25">
      <c r="A21" s="1" t="s">
        <v>66</v>
      </c>
    </row>
    <row r="22" spans="1:5" ht="15.75" x14ac:dyDescent="0.25">
      <c r="A22" s="1" t="s">
        <v>61</v>
      </c>
      <c r="B22" s="1" t="s">
        <v>47</v>
      </c>
      <c r="C22" s="1" t="s">
        <v>46</v>
      </c>
    </row>
    <row r="23" spans="1:5" x14ac:dyDescent="0.2">
      <c r="A23" s="4" t="s">
        <v>20</v>
      </c>
      <c r="B23" s="4">
        <f>SUM(C3:C8)</f>
        <v>116</v>
      </c>
      <c r="C23" s="4">
        <f>SUM(D3:D8)</f>
        <v>201</v>
      </c>
    </row>
    <row r="24" spans="1:5" x14ac:dyDescent="0.2">
      <c r="A24" s="4" t="s">
        <v>21</v>
      </c>
      <c r="B24" s="4">
        <f>SUM(C13:C18)</f>
        <v>1</v>
      </c>
      <c r="C24" s="4">
        <f>SUM(D13:D18)</f>
        <v>6</v>
      </c>
    </row>
    <row r="25" spans="1:5" ht="15.75" x14ac:dyDescent="0.25">
      <c r="A25" s="1" t="s">
        <v>60</v>
      </c>
      <c r="B25" s="1">
        <f>SUM(B23-B24)</f>
        <v>115</v>
      </c>
      <c r="C25" s="1">
        <f>SUM(C23-C24)</f>
        <v>195</v>
      </c>
    </row>
  </sheetData>
  <pageMargins left="0.7" right="0.7" top="0.75" bottom="0.75" header="0.3" footer="0.3"/>
  <pageSetup paperSize="9" orientation="portrait" verticalDpi="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E9696-0823-4C7B-8A97-B6BB83892463}">
  <dimension ref="A1:E25"/>
  <sheetViews>
    <sheetView workbookViewId="0"/>
  </sheetViews>
  <sheetFormatPr defaultColWidth="8.7109375" defaultRowHeight="15" x14ac:dyDescent="0.2"/>
  <cols>
    <col min="1" max="1" width="17.5703125" style="4" customWidth="1"/>
    <col min="2" max="2" width="24.7109375" style="4" customWidth="1"/>
    <col min="3" max="3" width="24.28515625" style="4" bestFit="1" customWidth="1"/>
    <col min="4" max="4" width="22.85546875" style="4" customWidth="1"/>
    <col min="5" max="5" width="41.28515625" style="4" bestFit="1" customWidth="1"/>
    <col min="6" max="16384" width="8.7109375" style="4"/>
  </cols>
  <sheetData>
    <row r="1" spans="1:5" ht="15.75" x14ac:dyDescent="0.25">
      <c r="A1" s="1" t="s">
        <v>29</v>
      </c>
    </row>
    <row r="2" spans="1:5" ht="15.75" x14ac:dyDescent="0.25">
      <c r="A2" s="1" t="s">
        <v>50</v>
      </c>
      <c r="B2" s="1" t="s">
        <v>49</v>
      </c>
      <c r="C2" s="1" t="s">
        <v>47</v>
      </c>
      <c r="D2" s="1" t="s">
        <v>46</v>
      </c>
      <c r="E2" s="1" t="s">
        <v>2</v>
      </c>
    </row>
    <row r="3" spans="1:5" x14ac:dyDescent="0.2">
      <c r="A3" s="4" t="s">
        <v>3</v>
      </c>
      <c r="B3" s="4" t="s">
        <v>4</v>
      </c>
      <c r="C3" s="4">
        <v>30</v>
      </c>
      <c r="D3" s="4">
        <v>35</v>
      </c>
      <c r="E3" s="4" t="s">
        <v>5</v>
      </c>
    </row>
    <row r="4" spans="1:5" x14ac:dyDescent="0.2">
      <c r="A4" s="4" t="s">
        <v>6</v>
      </c>
      <c r="B4" s="4" t="s">
        <v>4</v>
      </c>
      <c r="C4" s="4">
        <v>12</v>
      </c>
      <c r="D4" s="4">
        <v>13</v>
      </c>
      <c r="E4" s="4" t="s">
        <v>5</v>
      </c>
    </row>
    <row r="5" spans="1:5" x14ac:dyDescent="0.2">
      <c r="A5" s="4" t="s">
        <v>7</v>
      </c>
      <c r="B5" s="4" t="s">
        <v>4</v>
      </c>
      <c r="C5" s="4">
        <v>20</v>
      </c>
      <c r="D5" s="4">
        <v>18</v>
      </c>
      <c r="E5" s="4" t="s">
        <v>5</v>
      </c>
    </row>
    <row r="6" spans="1:5" x14ac:dyDescent="0.2">
      <c r="A6" s="4" t="s">
        <v>9</v>
      </c>
      <c r="B6" s="4" t="s">
        <v>10</v>
      </c>
      <c r="C6" s="4">
        <v>10</v>
      </c>
      <c r="D6" s="4">
        <v>30</v>
      </c>
      <c r="E6" s="4" t="s">
        <v>30</v>
      </c>
    </row>
    <row r="7" spans="1:5" x14ac:dyDescent="0.2">
      <c r="A7" s="4" t="s">
        <v>11</v>
      </c>
      <c r="B7" s="4" t="s">
        <v>10</v>
      </c>
      <c r="C7" s="4">
        <v>8</v>
      </c>
      <c r="D7" s="4">
        <v>15</v>
      </c>
      <c r="E7" s="4" t="s">
        <v>5</v>
      </c>
    </row>
    <row r="8" spans="1:5" x14ac:dyDescent="0.2">
      <c r="A8" s="4" t="s">
        <v>12</v>
      </c>
      <c r="B8" s="4" t="s">
        <v>13</v>
      </c>
      <c r="C8" s="4">
        <v>27</v>
      </c>
      <c r="D8" s="4">
        <v>59</v>
      </c>
      <c r="E8" s="4" t="s">
        <v>5</v>
      </c>
    </row>
    <row r="9" spans="1:5" ht="15.75" x14ac:dyDescent="0.25">
      <c r="A9" s="1" t="s">
        <v>51</v>
      </c>
      <c r="B9" s="1" t="s">
        <v>51</v>
      </c>
      <c r="C9" s="1">
        <f>SUM(C3:C8)</f>
        <v>107</v>
      </c>
      <c r="D9" s="1">
        <f>SUM(D3:D8)</f>
        <v>170</v>
      </c>
      <c r="E9" s="1" t="s">
        <v>5</v>
      </c>
    </row>
    <row r="10" spans="1:5" ht="15.75" x14ac:dyDescent="0.25">
      <c r="A10" s="1"/>
      <c r="B10" s="1"/>
      <c r="C10" s="1"/>
      <c r="D10" s="1"/>
      <c r="E10" s="1"/>
    </row>
    <row r="11" spans="1:5" ht="15.75" x14ac:dyDescent="0.25">
      <c r="A11" s="1" t="s">
        <v>64</v>
      </c>
    </row>
    <row r="12" spans="1:5" ht="15.75" x14ac:dyDescent="0.25">
      <c r="A12" s="1" t="s">
        <v>50</v>
      </c>
      <c r="B12" s="1" t="s">
        <v>49</v>
      </c>
      <c r="C12" s="1" t="s">
        <v>47</v>
      </c>
      <c r="D12" s="1" t="s">
        <v>46</v>
      </c>
      <c r="E12" s="1" t="s">
        <v>15</v>
      </c>
    </row>
    <row r="13" spans="1:5" x14ac:dyDescent="0.2">
      <c r="A13" s="4" t="s">
        <v>3</v>
      </c>
      <c r="B13" s="4" t="s">
        <v>4</v>
      </c>
      <c r="C13" s="4">
        <v>0</v>
      </c>
      <c r="D13" s="4">
        <v>0</v>
      </c>
      <c r="E13" s="4" t="s">
        <v>17</v>
      </c>
    </row>
    <row r="14" spans="1:5" x14ac:dyDescent="0.2">
      <c r="A14" s="4" t="s">
        <v>6</v>
      </c>
      <c r="B14" s="4" t="s">
        <v>4</v>
      </c>
      <c r="C14" s="4">
        <v>0</v>
      </c>
      <c r="D14" s="4">
        <v>0</v>
      </c>
      <c r="E14" s="4" t="s">
        <v>17</v>
      </c>
    </row>
    <row r="15" spans="1:5" x14ac:dyDescent="0.2">
      <c r="A15" s="4" t="s">
        <v>7</v>
      </c>
      <c r="B15" s="4" t="s">
        <v>4</v>
      </c>
      <c r="C15" s="4">
        <v>0</v>
      </c>
      <c r="D15" s="4">
        <v>0</v>
      </c>
      <c r="E15" s="4" t="s">
        <v>17</v>
      </c>
    </row>
    <row r="16" spans="1:5" x14ac:dyDescent="0.2">
      <c r="A16" s="4" t="s">
        <v>9</v>
      </c>
      <c r="B16" s="4" t="s">
        <v>10</v>
      </c>
      <c r="C16" s="4">
        <v>0</v>
      </c>
      <c r="D16" s="4">
        <v>0</v>
      </c>
      <c r="E16" s="4" t="s">
        <v>17</v>
      </c>
    </row>
    <row r="17" spans="1:5" x14ac:dyDescent="0.2">
      <c r="A17" s="4" t="s">
        <v>11</v>
      </c>
      <c r="B17" s="4" t="s">
        <v>10</v>
      </c>
      <c r="C17" s="4">
        <v>7</v>
      </c>
      <c r="D17" s="4">
        <v>13</v>
      </c>
      <c r="E17" s="4" t="s">
        <v>31</v>
      </c>
    </row>
    <row r="18" spans="1:5" x14ac:dyDescent="0.2">
      <c r="A18" s="4" t="s">
        <v>12</v>
      </c>
      <c r="B18" s="4" t="s">
        <v>13</v>
      </c>
      <c r="C18" s="4">
        <v>0</v>
      </c>
      <c r="D18" s="4">
        <v>0</v>
      </c>
      <c r="E18" s="4" t="s">
        <v>17</v>
      </c>
    </row>
    <row r="19" spans="1:5" ht="15.75" x14ac:dyDescent="0.25">
      <c r="A19" s="1" t="s">
        <v>51</v>
      </c>
      <c r="B19" s="1" t="s">
        <v>51</v>
      </c>
      <c r="C19" s="1">
        <f>SUM(C13:C18)</f>
        <v>7</v>
      </c>
      <c r="D19" s="1">
        <f>SUM(D13:D18)</f>
        <v>13</v>
      </c>
      <c r="E19" s="1" t="s">
        <v>14</v>
      </c>
    </row>
    <row r="20" spans="1:5" ht="15.75" x14ac:dyDescent="0.25">
      <c r="A20" s="1"/>
      <c r="B20" s="1"/>
      <c r="C20" s="1"/>
      <c r="D20" s="1"/>
      <c r="E20" s="1"/>
    </row>
    <row r="21" spans="1:5" ht="15.75" x14ac:dyDescent="0.25">
      <c r="A21" s="1" t="s">
        <v>67</v>
      </c>
    </row>
    <row r="22" spans="1:5" ht="15.75" x14ac:dyDescent="0.25">
      <c r="A22" s="1" t="s">
        <v>61</v>
      </c>
      <c r="B22" s="1" t="s">
        <v>47</v>
      </c>
      <c r="C22" s="1" t="s">
        <v>46</v>
      </c>
    </row>
    <row r="23" spans="1:5" x14ac:dyDescent="0.2">
      <c r="A23" s="4" t="s">
        <v>20</v>
      </c>
      <c r="B23" s="4">
        <f>SUM(C3:C8)</f>
        <v>107</v>
      </c>
      <c r="C23" s="4">
        <f>SUM(D3:D8)</f>
        <v>170</v>
      </c>
    </row>
    <row r="24" spans="1:5" x14ac:dyDescent="0.2">
      <c r="A24" s="4" t="s">
        <v>21</v>
      </c>
      <c r="B24" s="4">
        <f>SUM(C13:C18)</f>
        <v>7</v>
      </c>
      <c r="C24" s="4">
        <f>SUM(D13:D18)</f>
        <v>13</v>
      </c>
    </row>
    <row r="25" spans="1:5" ht="15.75" x14ac:dyDescent="0.25">
      <c r="A25" s="1" t="s">
        <v>60</v>
      </c>
      <c r="B25" s="1">
        <f>SUM(B23-B24)</f>
        <v>100</v>
      </c>
      <c r="C25" s="1">
        <f>SUM(C23-C24)</f>
        <v>157</v>
      </c>
    </row>
  </sheetData>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A808-D86A-4518-A8D9-5146D4D0DBAB}">
  <dimension ref="A1:D63"/>
  <sheetViews>
    <sheetView workbookViewId="0"/>
  </sheetViews>
  <sheetFormatPr defaultColWidth="8.7109375" defaultRowHeight="15" x14ac:dyDescent="0.2"/>
  <cols>
    <col min="1" max="1" width="22.85546875" style="4" customWidth="1"/>
    <col min="2" max="2" width="24.28515625" style="4" bestFit="1" customWidth="1"/>
    <col min="3" max="3" width="22.7109375" style="4" customWidth="1"/>
    <col min="4" max="4" width="45.5703125" style="4" customWidth="1"/>
    <col min="5" max="5" width="41.85546875" style="4" customWidth="1"/>
    <col min="6" max="16384" width="8.7109375" style="4"/>
  </cols>
  <sheetData>
    <row r="1" spans="1:4" ht="15.75" x14ac:dyDescent="0.25">
      <c r="A1" s="1" t="s">
        <v>69</v>
      </c>
    </row>
    <row r="2" spans="1:4" ht="15.75" x14ac:dyDescent="0.25">
      <c r="A2" s="1" t="s">
        <v>32</v>
      </c>
      <c r="B2" s="1" t="s">
        <v>47</v>
      </c>
      <c r="C2" s="1" t="s">
        <v>46</v>
      </c>
      <c r="D2" s="1" t="s">
        <v>33</v>
      </c>
    </row>
    <row r="3" spans="1:4" x14ac:dyDescent="0.2">
      <c r="A3" s="4" t="s">
        <v>34</v>
      </c>
      <c r="B3" s="4">
        <f>'Quarter 1 (Q1)'!C9</f>
        <v>97</v>
      </c>
      <c r="C3" s="4">
        <f>'Quarter 1 (Q1)'!D9</f>
        <v>181</v>
      </c>
      <c r="D3" s="3" t="s">
        <v>35</v>
      </c>
    </row>
    <row r="4" spans="1:4" x14ac:dyDescent="0.2">
      <c r="A4" s="4" t="s">
        <v>36</v>
      </c>
      <c r="B4" s="4">
        <f>'Quarter 2 (Q2)'!C9</f>
        <v>112</v>
      </c>
      <c r="C4" s="4">
        <f>'Quarter 2 (Q2)'!D9</f>
        <v>207.5</v>
      </c>
      <c r="D4" s="3" t="s">
        <v>37</v>
      </c>
    </row>
    <row r="5" spans="1:4" x14ac:dyDescent="0.2">
      <c r="A5" s="4" t="s">
        <v>38</v>
      </c>
      <c r="B5" s="4">
        <f>'Quarter 3 (Q3)'!C9</f>
        <v>116</v>
      </c>
      <c r="C5" s="4">
        <f>'Quarter 3 (Q3)'!D9</f>
        <v>201</v>
      </c>
      <c r="D5" s="3" t="s">
        <v>39</v>
      </c>
    </row>
    <row r="6" spans="1:4" x14ac:dyDescent="0.2">
      <c r="A6" s="4" t="s">
        <v>40</v>
      </c>
      <c r="B6" s="4">
        <f>'Quarter 4 (Q4)'!C9</f>
        <v>107</v>
      </c>
      <c r="C6" s="4">
        <f>'Quarter 4 (Q4)'!D9</f>
        <v>170</v>
      </c>
      <c r="D6" s="3" t="s">
        <v>41</v>
      </c>
    </row>
    <row r="7" spans="1:4" ht="15.75" x14ac:dyDescent="0.25">
      <c r="A7" s="1" t="s">
        <v>51</v>
      </c>
      <c r="B7" s="1">
        <f>SUM(B3:B6)</f>
        <v>432</v>
      </c>
      <c r="C7" s="1">
        <f>SUM(C3:C6)</f>
        <v>759.5</v>
      </c>
      <c r="D7" s="1" t="s">
        <v>14</v>
      </c>
    </row>
    <row r="8" spans="1:4" ht="15.75" x14ac:dyDescent="0.25">
      <c r="A8" s="1"/>
      <c r="B8" s="1"/>
      <c r="C8" s="1"/>
      <c r="D8" s="1"/>
    </row>
    <row r="9" spans="1:4" ht="15.75" x14ac:dyDescent="0.25">
      <c r="A9" s="1" t="s">
        <v>71</v>
      </c>
    </row>
    <row r="31" spans="1:4" ht="15.75" x14ac:dyDescent="0.25">
      <c r="A31" s="1" t="s">
        <v>68</v>
      </c>
    </row>
    <row r="32" spans="1:4" ht="15.75" x14ac:dyDescent="0.25">
      <c r="A32" s="1" t="s">
        <v>32</v>
      </c>
      <c r="B32" s="1" t="s">
        <v>47</v>
      </c>
      <c r="C32" s="1" t="s">
        <v>46</v>
      </c>
      <c r="D32" s="1" t="s">
        <v>33</v>
      </c>
    </row>
    <row r="33" spans="1:4" x14ac:dyDescent="0.2">
      <c r="A33" s="4" t="s">
        <v>34</v>
      </c>
      <c r="B33" s="4">
        <f>'Quarter 1 (Q1)'!C19</f>
        <v>24.3</v>
      </c>
      <c r="C33" s="4">
        <f>'Quarter 1 (Q1)'!D19</f>
        <v>48.5</v>
      </c>
      <c r="D33" s="3" t="s">
        <v>42</v>
      </c>
    </row>
    <row r="34" spans="1:4" x14ac:dyDescent="0.2">
      <c r="A34" s="4" t="s">
        <v>36</v>
      </c>
      <c r="B34" s="4">
        <f>'Quarter 2 (Q2)'!C19</f>
        <v>21.1</v>
      </c>
      <c r="C34" s="4">
        <f>'Quarter 2 (Q2)'!D19</f>
        <v>46</v>
      </c>
      <c r="D34" s="3" t="s">
        <v>43</v>
      </c>
    </row>
    <row r="35" spans="1:4" x14ac:dyDescent="0.2">
      <c r="A35" s="4" t="s">
        <v>38</v>
      </c>
      <c r="B35" s="4">
        <f>'Quarter 3 (Q3)'!C19</f>
        <v>1</v>
      </c>
      <c r="C35" s="4">
        <f>'Quarter 3 (Q3)'!D19</f>
        <v>6</v>
      </c>
      <c r="D35" s="3" t="s">
        <v>44</v>
      </c>
    </row>
    <row r="36" spans="1:4" x14ac:dyDescent="0.2">
      <c r="A36" s="4" t="s">
        <v>40</v>
      </c>
      <c r="B36" s="4">
        <f>'Quarter 4 (Q4)'!C19</f>
        <v>7</v>
      </c>
      <c r="C36" s="4">
        <f>'Quarter 4 (Q4)'!D19</f>
        <v>13</v>
      </c>
      <c r="D36" s="3" t="s">
        <v>45</v>
      </c>
    </row>
    <row r="37" spans="1:4" ht="15.75" x14ac:dyDescent="0.25">
      <c r="A37" s="1" t="s">
        <v>51</v>
      </c>
      <c r="B37" s="1">
        <f>SUM(B33:B36)</f>
        <v>53.400000000000006</v>
      </c>
      <c r="C37" s="1">
        <f>SUM(C33:C36)</f>
        <v>113.5</v>
      </c>
      <c r="D37" s="1" t="s">
        <v>14</v>
      </c>
    </row>
    <row r="38" spans="1:4" ht="15.75" x14ac:dyDescent="0.25">
      <c r="A38" s="1"/>
      <c r="B38" s="1"/>
      <c r="C38" s="1"/>
      <c r="D38" s="1"/>
    </row>
    <row r="39" spans="1:4" ht="15.75" x14ac:dyDescent="0.25">
      <c r="A39" s="1" t="s">
        <v>72</v>
      </c>
    </row>
    <row r="59" spans="1:3" ht="15.75" x14ac:dyDescent="0.25">
      <c r="A59" s="1" t="s">
        <v>70</v>
      </c>
    </row>
    <row r="60" spans="1:3" ht="15.75" x14ac:dyDescent="0.25">
      <c r="A60" s="1" t="s">
        <v>61</v>
      </c>
      <c r="B60" s="1" t="s">
        <v>47</v>
      </c>
      <c r="C60" s="1" t="s">
        <v>46</v>
      </c>
    </row>
    <row r="61" spans="1:3" x14ac:dyDescent="0.2">
      <c r="A61" s="4" t="s">
        <v>20</v>
      </c>
      <c r="B61" s="4">
        <f>B7</f>
        <v>432</v>
      </c>
      <c r="C61" s="4">
        <f>C7</f>
        <v>759.5</v>
      </c>
    </row>
    <row r="62" spans="1:3" x14ac:dyDescent="0.2">
      <c r="A62" s="4" t="s">
        <v>21</v>
      </c>
      <c r="B62" s="4">
        <f>B37</f>
        <v>53.400000000000006</v>
      </c>
      <c r="C62" s="4">
        <f>C37</f>
        <v>113.5</v>
      </c>
    </row>
    <row r="63" spans="1:3" ht="15.75" x14ac:dyDescent="0.25">
      <c r="A63" s="1" t="s">
        <v>60</v>
      </c>
      <c r="B63" s="1">
        <f>SUM(B61-B62)</f>
        <v>378.6</v>
      </c>
      <c r="C63" s="1">
        <f>SUM(C61-C62)</f>
        <v>646</v>
      </c>
    </row>
  </sheetData>
  <hyperlinks>
    <hyperlink ref="D3" location="'Q1 2022 fruit purchased'!A1" display="Read the full Q1 breakdown of fruit we purchased" xr:uid="{6F6EA7CC-533F-4DB7-AA5F-8ABEA99C0B3A}"/>
    <hyperlink ref="D4" location="'Q2 2022 fruit purchased'!A1" display="Read the full Q2 breakdown of fruit we purchased" xr:uid="{BC56CF5E-2A99-49D5-B2F9-2E1059ACA543}"/>
    <hyperlink ref="D5" location="'Q3 2022 fruit purchased'!A1" display="Read the full Q3 breakdown of fruit we purchased" xr:uid="{284C4E0E-EA0E-410C-B7C2-B0629E228A8E}"/>
    <hyperlink ref="D6" location="'Q4 2022 fruit purchased'!A1" display="Read the full Q4 breakdown of fruit we purchased" xr:uid="{C5B369B8-6376-49EE-9B83-A75DC72A1F44}"/>
    <hyperlink ref="D33" location="Fruit_discarded_in_Q1_2022" display="Read the full Q1 breakdown of fruit we discarded" xr:uid="{F22E4B5F-6C90-4CE6-994A-FC1AEA418B24}"/>
    <hyperlink ref="D34:D36" location="'Q1 2022'!A1" display="Read the full Q1 breakdown of fruit we purchased" xr:uid="{31EA0E1C-838C-43A5-A318-46564D2A4EF3}"/>
    <hyperlink ref="D34" location="Fruit_discarded_in_Q2_2022" display="Read the full Q1 breakdown of fruit we discarded" xr:uid="{E60065C8-E9F3-4EC0-9DCF-CF3DCC86168F}"/>
    <hyperlink ref="D35" location="Fruit_discarded_in_Q3_2022" display="Read the full Q3 breakdown of fruit we discarded" xr:uid="{1A3B2EC9-2D0B-4358-92D7-171F3E37325C}"/>
    <hyperlink ref="D36" location="Fruit_discarded_in_Q4_2022" display="Read the full Q4 breakdown of fruit we discarded" xr:uid="{E0C0F59F-CCC0-4EDE-A9D9-BA31061757C5}"/>
  </hyperlinks>
  <pageMargins left="0.7" right="0.7" top="0.75" bottom="0.75" header="0.3" footer="0.3"/>
  <pageSetup paperSize="9" orientation="portrait" verticalDpi="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937C9DFB3A674898D72F6A28EB76C1" ma:contentTypeVersion="20" ma:contentTypeDescription="Create a new document." ma:contentTypeScope="" ma:versionID="a30d5b64354bf5b59e69e83e55ad08d1">
  <xsd:schema xmlns:xsd="http://www.w3.org/2001/XMLSchema" xmlns:xs="http://www.w3.org/2001/XMLSchema" xmlns:p="http://schemas.microsoft.com/office/2006/metadata/properties" xmlns:ns2="d35bbf67-986e-4f31-8922-1030f9e1836d" xmlns:ns3="e3c4d2b8-f181-40bf-8a8e-315c81261252" targetNamespace="http://schemas.microsoft.com/office/2006/metadata/properties" ma:root="true" ma:fieldsID="f554dbed85dfdb815c4bea6e1f18e777" ns2:_="" ns3:_="">
    <xsd:import namespace="d35bbf67-986e-4f31-8922-1030f9e1836d"/>
    <xsd:import namespace="e3c4d2b8-f181-40bf-8a8e-315c812612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AllocatedTo"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bbf67-986e-4f31-8922-1030f9e183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f71bbcc-0e19-47a0-832f-6df17fefd216" ma:termSetId="09814cd3-568e-fe90-9814-8d621ff8fb84" ma:anchorId="fba54fb3-c3e1-fe81-a776-ca4b69148c4d" ma:open="true" ma:isKeyword="false">
      <xsd:complexType>
        <xsd:sequence>
          <xsd:element ref="pc:Terms" minOccurs="0" maxOccurs="1"/>
        </xsd:sequence>
      </xsd:complexType>
    </xsd:element>
    <xsd:element name="AllocatedTo" ma:index="24" nillable="true" ma:displayName="Allocated To" ma:format="Dropdown" ma:internalName="AllocatedTo">
      <xsd:simpleType>
        <xsd:restriction base="dms:Choice">
          <xsd:enumeration value="Lucas"/>
          <xsd:enumeration value="Paul"/>
          <xsd:enumeration value="Stu"/>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c4d2b8-f181-40bf-8a8e-315c8126125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258c282-39cd-46bc-8f73-20fc33f69823}" ma:internalName="TaxCatchAll" ma:showField="CatchAllData" ma:web="e3c4d2b8-f181-40bf-8a8e-315c812612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c4d2b8-f181-40bf-8a8e-315c81261252" xsi:nil="true"/>
    <lcf76f155ced4ddcb4097134ff3c332f xmlns="d35bbf67-986e-4f31-8922-1030f9e1836d">
      <Terms xmlns="http://schemas.microsoft.com/office/infopath/2007/PartnerControls"/>
    </lcf76f155ced4ddcb4097134ff3c332f>
    <AllocatedTo xmlns="d35bbf67-986e-4f31-8922-1030f9e1836d" xsi:nil="true"/>
  </documentManagement>
</p:properties>
</file>

<file path=customXml/item4.xml>��< ? x m l   v e r s i o n = " 1 . 0 "   e n c o d i n g = " u t f - 1 6 " ? > < D a t a M a s h u p   x m l n s = " h t t p : / / s c h e m a s . m i c r o s o f t . c o m / D a t a M a s h u p " > A A A A A B Q D A A B Q S w M E F A A C A A g A i E t n V j j a 4 c i k A A A A 9 g A A A B I A H A B D b 2 5 m a W c v U G F j a 2 F n Z S 5 4 b W w g o h g A K K A U A A A A A A A A A A A A A A A A A A A A A A A A A A A A h Y + x C s I w G I R f p W R v k s Z F y t 8 I O r h Y E A R x D W l s g + 1 f a V L T d 3 P w k X w F K 1 p 1 c 7 y 7 7 + D u f r 3 B Y m j q 6 G I 6 Z 1 v M S E I 5 i Q z q t r B Y Z q T 3 x 3 h O F h K 2 S p 9 U a a I R R p c O z m a k 8 v 6 c M h Z C o G F G 2 6 5 k g v O E H f L N T l e m U b F F 5 x V q Q z 6 t 4 n + L S N i / x k h B E y 6 o 4 O M m Y J M J u c U v I M b s m f 6 Y s O p r 3 3 d G G o z X S 2 C T B P b + I B 9 Q S w M E F A A C A A g A i E t n 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h L Z 1 Y o i k e 4 D g A A A B E A A A A T A B w A R m 9 y b X V s Y X M v U 2 V j d G l v b j E u b S C i G A A o o B Q A A A A A A A A A A A A A A A A A A A A A A A A A A A A r T k 0 u y c z P U w i G 0 I b W A F B L A Q I t A B Q A A g A I A I h L Z 1 Y 4 2 u H I p A A A A P Y A A A A S A A A A A A A A A A A A A A A A A A A A A A B D b 2 5 m a W c v U G F j a 2 F n Z S 5 4 b W x Q S w E C L Q A U A A I A C A C I S 2 d W D 8 r p q 6 Q A A A D p A A A A E w A A A A A A A A A A A A A A A A D w A A A A W 0 N v b n R l b n R f V H l w Z X N d L n h t b F B L A Q I t A B Q A A g A I A I h L Z 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8 E t a 8 c y Q L 5 p H / R E J o 3 k A A A A A A I A A A A A A A N m A A D A A A A A E A A A A D O 5 r x 2 1 B R G s N o u 3 m n P i E I k A A A A A B I A A A K A A A A A Q A A A A Y M M V 7 B N A m A 0 l / L b W Y S x / R 1 A A A A A x 4 B k G U 0 g q p S V p s K w n m 9 0 d n N s 5 p f V L n B 2 n j Q q r s V R K + g C c l I Z / D 5 d 3 p 4 o o l J 5 T + a I f X e / 5 B 4 O R 0 u g o 3 F J x 6 p C e E d a 8 O b 1 y 9 Y 9 A / t e j j 9 0 k 0 R Q A A A A v r a K C r Y S R d D R v + k 4 Y 9 h m Q C p 2 x q w = = < / D a t a M a s h u p > 
</file>

<file path=customXml/itemProps1.xml><?xml version="1.0" encoding="utf-8"?>
<ds:datastoreItem xmlns:ds="http://schemas.openxmlformats.org/officeDocument/2006/customXml" ds:itemID="{7EF51220-6B2B-40DA-A908-085994642D4E}"/>
</file>

<file path=customXml/itemProps2.xml><?xml version="1.0" encoding="utf-8"?>
<ds:datastoreItem xmlns:ds="http://schemas.openxmlformats.org/officeDocument/2006/customXml" ds:itemID="{E9E0CDF8-99D3-4F18-B83C-FCBA6AB2E390}">
  <ds:schemaRefs>
    <ds:schemaRef ds:uri="http://schemas.microsoft.com/sharepoint/v3/contenttype/forms"/>
  </ds:schemaRefs>
</ds:datastoreItem>
</file>

<file path=customXml/itemProps3.xml><?xml version="1.0" encoding="utf-8"?>
<ds:datastoreItem xmlns:ds="http://schemas.openxmlformats.org/officeDocument/2006/customXml" ds:itemID="{FA74C764-2532-43E1-AA62-DA5497D708B9}">
  <ds:schemaRefs>
    <ds:schemaRef ds:uri="http://schemas.microsoft.com/office/2006/metadata/properties"/>
    <ds:schemaRef ds:uri="http://purl.org/dc/terms/"/>
    <ds:schemaRef ds:uri="http://schemas.openxmlformats.org/package/2006/metadata/core-properties"/>
    <ds:schemaRef ds:uri="4210cf87-c465-4782-b285-eac5dcefd1e5"/>
    <ds:schemaRef ds:uri="http://schemas.microsoft.com/office/2006/documentManagement/types"/>
    <ds:schemaRef ds:uri="http://schemas.microsoft.com/office/infopath/2007/PartnerControls"/>
    <ds:schemaRef ds:uri="http://purl.org/dc/elements/1.1/"/>
    <ds:schemaRef ds:uri="eda38106-8c33-416f-8296-4ce3104f3de1"/>
    <ds:schemaRef ds:uri="http://www.w3.org/XML/1998/namespace"/>
    <ds:schemaRef ds:uri="http://purl.org/dc/dcmitype/"/>
  </ds:schemaRefs>
</ds:datastoreItem>
</file>

<file path=customXml/itemProps4.xml><?xml version="1.0" encoding="utf-8"?>
<ds:datastoreItem xmlns:ds="http://schemas.openxmlformats.org/officeDocument/2006/customXml" ds:itemID="{9935B397-6C53-4F8E-9490-C485C99D76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Quarter 1 (Q1)</vt:lpstr>
      <vt:lpstr>Quarter 2 (Q2)</vt:lpstr>
      <vt:lpstr>Quarter 3 (Q3)</vt:lpstr>
      <vt:lpstr>Quarter 4 (Q4)</vt:lpstr>
      <vt:lpstr>2022 total</vt:lpstr>
      <vt:lpstr>Fruit_discarded_in_Q1_2022</vt:lpstr>
      <vt:lpstr>Fruit_discarded_in_Q2_2022</vt:lpstr>
      <vt:lpstr>Fruit_discarded_in_Q3_2022</vt:lpstr>
      <vt:lpstr>Fruit_discarded_in_Q4_2022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multiple sheet example 2022 spending on fruit</dc:title>
  <dc:subject/>
  <dc:creator>Vear, Christopher</dc:creator>
  <cp:keywords/>
  <dc:description/>
  <cp:lastModifiedBy>Evangeline Coe</cp:lastModifiedBy>
  <cp:revision/>
  <dcterms:created xsi:type="dcterms:W3CDTF">2023-03-06T09:14:43Z</dcterms:created>
  <dcterms:modified xsi:type="dcterms:W3CDTF">2024-06-12T11:59:12Z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0x010100D4937C9DFB3A674898D72F6A28EB76C1</vt:lpwstr>
  </property>
  <property fmtid="{D5CDD505-2E9C-101B-9397-08002B2CF9AE}" pid="3" name="MediaServiceImageTags">
    <vt:lpwstr/>
  </property>
</Properties>
</file>